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jeff-nonadmin\CodeRepositories\eps-us\InputData\ctrl-settings\EoSEUwGDPiR\"/>
    </mc:Choice>
  </mc:AlternateContent>
  <xr:revisionPtr revIDLastSave="0" documentId="13_ncr:1_{83180ACD-C8DF-47C4-A670-91CAF371FCAC}" xr6:coauthVersionLast="45" xr6:coauthVersionMax="45" xr10:uidLastSave="{00000000-0000-0000-0000-000000000000}"/>
  <bookViews>
    <workbookView xWindow="-120" yWindow="-120" windowWidth="29040" windowHeight="17640" xr2:uid="{00000000-000D-0000-FFFF-FFFF00000000}"/>
  </bookViews>
  <sheets>
    <sheet name="About" sheetId="1" r:id="rId1"/>
    <sheet name="Calculations" sheetId="3" r:id="rId2"/>
    <sheet name="BCEU" sheetId="9" r:id="rId3"/>
    <sheet name="BIFUbC" sheetId="10" r:id="rId4"/>
    <sheet name="EIA" sheetId="8" r:id="rId5"/>
    <sheet name="EoSEUwGDPi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2" i="8" l="1"/>
  <c r="I11" i="8"/>
  <c r="I10" i="8"/>
  <c r="D10" i="8"/>
  <c r="D6" i="8"/>
  <c r="I5" i="8"/>
  <c r="D5" i="8"/>
  <c r="I4" i="8"/>
  <c r="D4" i="8"/>
  <c r="I3" i="8"/>
  <c r="D3" i="8"/>
  <c r="C16" i="3" l="1"/>
  <c r="C14" i="3"/>
  <c r="C11" i="3"/>
  <c r="C4" i="3"/>
  <c r="C9" i="3"/>
  <c r="C6" i="3"/>
  <c r="C5" i="3"/>
  <c r="B16" i="3"/>
  <c r="B15" i="3"/>
  <c r="B14" i="3"/>
  <c r="B11" i="3"/>
  <c r="B9" i="3"/>
  <c r="B26" i="3" s="1"/>
  <c r="B6" i="3"/>
  <c r="B5" i="3"/>
  <c r="B4" i="3"/>
  <c r="C26" i="3" l="1"/>
  <c r="D26" i="3"/>
  <c r="C20" i="3"/>
  <c r="B20" i="3"/>
  <c r="F26" i="3"/>
  <c r="E26" i="3"/>
  <c r="A22" i="3" l="1"/>
  <c r="E28" i="3" s="1"/>
  <c r="B2" i="7" s="1"/>
  <c r="C28" i="3" l="1"/>
  <c r="B5" i="7" s="1"/>
  <c r="B28" i="3"/>
  <c r="B4" i="7" s="1"/>
  <c r="D28" i="3"/>
  <c r="F28" i="3"/>
  <c r="B3" i="7" l="1"/>
  <c r="B6" i="7"/>
</calcChain>
</file>

<file path=xl/sharedStrings.xml><?xml version="1.0" encoding="utf-8"?>
<sst xmlns="http://schemas.openxmlformats.org/spreadsheetml/2006/main" count="358" uniqueCount="335">
  <si>
    <t>About</t>
  </si>
  <si>
    <t>U.S. Energy Information Administration</t>
  </si>
  <si>
    <t>Energy Use by Sector</t>
  </si>
  <si>
    <t>Industry</t>
  </si>
  <si>
    <t>Transport</t>
  </si>
  <si>
    <t>Electricity</t>
  </si>
  <si>
    <t>% Change</t>
  </si>
  <si>
    <t>Residential Buildings</t>
  </si>
  <si>
    <t>Commercial Buildings</t>
  </si>
  <si>
    <t>Sensitivity to GDP Cng</t>
  </si>
  <si>
    <t>transportation sector</t>
  </si>
  <si>
    <t>residential buildings sector</t>
  </si>
  <si>
    <t>commercial buildings sector</t>
  </si>
  <si>
    <t>industry sector</t>
  </si>
  <si>
    <t>district heat and hydrogen sector (NOT USED)</t>
  </si>
  <si>
    <t>geoengineering sector (NOT USED)</t>
  </si>
  <si>
    <t>LULUCF sector (NOT USED)</t>
  </si>
  <si>
    <t>electricity sector</t>
  </si>
  <si>
    <t>Elasticity</t>
  </si>
  <si>
    <t>for products and energy-using services).  This relationship ought to be determined</t>
  </si>
  <si>
    <t>during an economic expansion.</t>
  </si>
  <si>
    <t>Unit: dimensionless</t>
  </si>
  <si>
    <t>EoSEUwGDPiR Elasticity of Sectoral Energy Use with respect to GDP in Recession</t>
  </si>
  <si>
    <t>This variable sets the relationship between a recession-driven drop in GDP</t>
  </si>
  <si>
    <t>and resulting drops in sectoral energy use (e.g. due to reductions in demand</t>
  </si>
  <si>
    <t>based on data for a recession, because the relationship between a drop in GDP</t>
  </si>
  <si>
    <t>during a recession and energy use may be governed by a different elasticity</t>
  </si>
  <si>
    <t>than the relationship between an increase in GDP and energy use</t>
  </si>
  <si>
    <t>AEO Short-term Outlook</t>
  </si>
  <si>
    <t>Real GDP (billion chained 2012 dollars)</t>
  </si>
  <si>
    <t>Per GDP Change</t>
  </si>
  <si>
    <t>Vehicle Miles Traveled (million miles per day)</t>
  </si>
  <si>
    <t>Table 9a</t>
  </si>
  <si>
    <t>Table 7a</t>
  </si>
  <si>
    <t>Residential sector</t>
  </si>
  <si>
    <t>Commercial sector</t>
  </si>
  <si>
    <t>Industrial sector</t>
  </si>
  <si>
    <t>Total consumption</t>
  </si>
  <si>
    <t>Real Gross Domestic Product (billion chained 2012 dollars)</t>
  </si>
  <si>
    <t>Source:</t>
  </si>
  <si>
    <t>Short-Term Energy Outlook</t>
  </si>
  <si>
    <t>https://www.eia.gov/outlooks/steo/</t>
  </si>
  <si>
    <t>Tables 7a and 9a</t>
  </si>
  <si>
    <t>The EIA Short-Term Energy Outlook does not include total energy demand by</t>
  </si>
  <si>
    <t>pre-COVID 2020 estimate</t>
  </si>
  <si>
    <t>Recent 2020 Estimate</t>
  </si>
  <si>
    <t>For the U.S. in EPS 2.1.1, we use EIA's 2020 projections from January 2020</t>
  </si>
  <si>
    <t>to understand the expected trend if not for COVID-19. We then compare GDP,</t>
  </si>
  <si>
    <t>electricity use, and travel demand in this counter-factual case to the most</t>
  </si>
  <si>
    <t xml:space="preserve"> recent Short-Term Energy Outlook which incorporates COVID-19 impacts.</t>
  </si>
  <si>
    <t xml:space="preserve">However, if region-specific projections for COVID-19 impacts are not available, </t>
  </si>
  <si>
    <t>this variable may use historical data from another recent recession,</t>
  </si>
  <si>
    <t>such as the Great Recession.</t>
  </si>
  <si>
    <t>Table 5a</t>
  </si>
  <si>
    <t>Table 6</t>
  </si>
  <si>
    <t>Residential and Commercial</t>
  </si>
  <si>
    <t>Other Industry</t>
  </si>
  <si>
    <t>Natural Gas</t>
  </si>
  <si>
    <t>Coal</t>
  </si>
  <si>
    <t>Residential</t>
  </si>
  <si>
    <t>Commercial</t>
  </si>
  <si>
    <t>Time (Year)</t>
  </si>
  <si>
    <t>BCEU BAU Components Energy Use[urban residential,electricity bf,heating] : MostRecentRun</t>
  </si>
  <si>
    <t>BCEU BAU Components Energy Use[urban residential,electricity bf,cooling and ventilation] : MostRecentRun</t>
  </si>
  <si>
    <t>BCEU BAU Components Energy Use[urban residential,electricity bf,envelope] : MostRecentRun</t>
  </si>
  <si>
    <t>BCEU BAU Components Energy Use[urban residential,electricity bf,lighting] : MostRecentRun</t>
  </si>
  <si>
    <t>BCEU BAU Components Energy Use[urban residential,electricity bf,appliances] : MostRecentRun</t>
  </si>
  <si>
    <t>BCEU BAU Components Energy Use[urban residential,electricity bf,other component] : MostRecentRun</t>
  </si>
  <si>
    <t>BCEU BAU Components Energy Use[urban residential,hard coal bf,heating] : MostRecentRun</t>
  </si>
  <si>
    <t>BCEU BAU Components Energy Use[urban residential,hard coal bf,cooling and ventilation] : MostRecentRun</t>
  </si>
  <si>
    <t>BCEU BAU Components Energy Use[urban residential,hard coal bf,envelope] : MostRecentRun</t>
  </si>
  <si>
    <t>BCEU BAU Components Energy Use[urban residential,hard coal bf,lighting] : MostRecentRun</t>
  </si>
  <si>
    <t>BCEU BAU Components Energy Use[urban residential,hard coal bf,appliances] : MostRecentRun</t>
  </si>
  <si>
    <t>BCEU BAU Components Energy Use[urban residential,hard coal bf,other component] : MostRecentRun</t>
  </si>
  <si>
    <t>BCEU BAU Components Energy Use[urban residential,natural gas bf,heating] : MostRecentRun</t>
  </si>
  <si>
    <t>BCEU BAU Components Energy Use[urban residential,natural gas bf,cooling and ventilation] : MostRecentRun</t>
  </si>
  <si>
    <t>BCEU BAU Components Energy Use[urban residential,natural gas bf,envelope] : MostRecentRun</t>
  </si>
  <si>
    <t>BCEU BAU Components Energy Use[urban residential,natural gas bf,lighting] : MostRecentRun</t>
  </si>
  <si>
    <t>BCEU BAU Components Energy Use[urban residential,natural gas bf,appliances] : MostRecentRun</t>
  </si>
  <si>
    <t>BCEU BAU Components Energy Use[urban residential,natural gas bf,other component] : MostRecentRun</t>
  </si>
  <si>
    <t>BCEU BAU Components Energy Use[urban residential,petroleum diesel bf,heating] : MostRecentRun</t>
  </si>
  <si>
    <t>BCEU BAU Components Energy Use[urban residential,petroleum diesel bf,cooling and ventilation] : MostRecentRun</t>
  </si>
  <si>
    <t>BCEU BAU Components Energy Use[urban residential,petroleum diesel bf,envelope] : MostRecentRun</t>
  </si>
  <si>
    <t>BCEU BAU Components Energy Use[urban residential,petroleum diesel bf,lighting] : MostRecentRun</t>
  </si>
  <si>
    <t>BCEU BAU Components Energy Use[urban residential,petroleum diesel bf,appliances] : MostRecentRun</t>
  </si>
  <si>
    <t>BCEU BAU Components Energy Use[urban residential,petroleum diesel bf,other component] : MostRecentRun</t>
  </si>
  <si>
    <t>BCEU BAU Components Energy Use[urban residential,heat bf,heating] : MostRecentRun</t>
  </si>
  <si>
    <t>BCEU BAU Components Energy Use[urban residential,heat bf,cooling and ventilation] : MostRecentRun</t>
  </si>
  <si>
    <t>BCEU BAU Components Energy Use[urban residential,heat bf,envelope] : MostRecentRun</t>
  </si>
  <si>
    <t>BCEU BAU Components Energy Use[urban residential,heat bf,lighting] : MostRecentRun</t>
  </si>
  <si>
    <t>BCEU BAU Components Energy Use[urban residential,heat bf,appliances] : MostRecentRun</t>
  </si>
  <si>
    <t>BCEU BAU Components Energy Use[urban residential,heat bf,other component] : MostRecentRun</t>
  </si>
  <si>
    <t>BCEU BAU Components Energy Use[urban residential,biomass bf,heating] : MostRecentRun</t>
  </si>
  <si>
    <t>BCEU BAU Components Energy Use[urban residential,biomass bf,cooling and ventilation] : MostRecentRun</t>
  </si>
  <si>
    <t>BCEU BAU Components Energy Use[urban residential,biomass bf,envelope] : MostRecentRun</t>
  </si>
  <si>
    <t>BCEU BAU Components Energy Use[urban residential,biomass bf,lighting] : MostRecentRun</t>
  </si>
  <si>
    <t>BCEU BAU Components Energy Use[urban residential,biomass bf,appliances] : MostRecentRun</t>
  </si>
  <si>
    <t>BCEU BAU Components Energy Use[urban residential,biomass bf,other component] : MostRecentRun</t>
  </si>
  <si>
    <t>BCEU BAU Components Energy Use[urban residential,kerosene bf,heating] : MostRecentRun</t>
  </si>
  <si>
    <t>BCEU BAU Components Energy Use[urban residential,kerosene bf,cooling and ventilation] : MostRecentRun</t>
  </si>
  <si>
    <t>BCEU BAU Components Energy Use[urban residential,kerosene bf,envelope] : MostRecentRun</t>
  </si>
  <si>
    <t>BCEU BAU Components Energy Use[urban residential,kerosene bf,lighting] : MostRecentRun</t>
  </si>
  <si>
    <t>BCEU BAU Components Energy Use[urban residential,kerosene bf,appliances] : MostRecentRun</t>
  </si>
  <si>
    <t>BCEU BAU Components Energy Use[urban residential,kerosene bf,other component] : MostRecentRun</t>
  </si>
  <si>
    <t>BCEU BAU Components Energy Use[urban residential,heavy or residual fuel oil bf,heating] : MostRecentRun</t>
  </si>
  <si>
    <t>BCEU BAU Components Energy Use[urban residential,heavy or residual fuel oil bf,cooling and ventilation] : MostRecentRun</t>
  </si>
  <si>
    <t>BCEU BAU Components Energy Use[urban residential,heavy or residual fuel oil bf,envelope] : MostRecentRun</t>
  </si>
  <si>
    <t>BCEU BAU Components Energy Use[urban residential,heavy or residual fuel oil bf,lighting] : MostRecentRun</t>
  </si>
  <si>
    <t>BCEU BAU Components Energy Use[urban residential,heavy or residual fuel oil bf,appliances] : MostRecentRun</t>
  </si>
  <si>
    <t>BCEU BAU Components Energy Use[urban residential,heavy or residual fuel oil bf,other component] : MostRecentRun</t>
  </si>
  <si>
    <t>BCEU BAU Components Energy Use[urban residential,LPG propane or butane bf,heating] : MostRecentRun</t>
  </si>
  <si>
    <t>BCEU BAU Components Energy Use[urban residential,LPG propane or butane bf,cooling and ventilation] : MostRecentRun</t>
  </si>
  <si>
    <t>BCEU BAU Components Energy Use[urban residential,LPG propane or butane bf,envelope] : MostRecentRun</t>
  </si>
  <si>
    <t>BCEU BAU Components Energy Use[urban residential,LPG propane or butane bf,lighting] : MostRecentRun</t>
  </si>
  <si>
    <t>BCEU BAU Components Energy Use[urban residential,LPG propane or butane bf,appliances] : MostRecentRun</t>
  </si>
  <si>
    <t>BCEU BAU Components Energy Use[urban residential,LPG propane or butane bf,other component] : MostRecentRun</t>
  </si>
  <si>
    <t>BCEU BAU Components Energy Use[urban residential,hydrogen bf,heating] : MostRecentRun</t>
  </si>
  <si>
    <t>BCEU BAU Components Energy Use[urban residential,hydrogen bf,cooling and ventilation] : MostRecentRun</t>
  </si>
  <si>
    <t>BCEU BAU Components Energy Use[urban residential,hydrogen bf,envelope] : MostRecentRun</t>
  </si>
  <si>
    <t>BCEU BAU Components Energy Use[urban residential,hydrogen bf,lighting] : MostRecentRun</t>
  </si>
  <si>
    <t>BCEU BAU Components Energy Use[urban residential,hydrogen bf,appliances] : MostRecentRun</t>
  </si>
  <si>
    <t>BCEU BAU Components Energy Use[urban residential,hydrogen bf,other component] : MostRecentRun</t>
  </si>
  <si>
    <t>BCEU BAU Components Energy Use[rural residential,electricity bf,heating] : MostRecentRun</t>
  </si>
  <si>
    <t>BCEU BAU Components Energy Use[rural residential,electricity bf,cooling and ventilation] : MostRecentRun</t>
  </si>
  <si>
    <t>BCEU BAU Components Energy Use[rural residential,electricity bf,envelope] : MostRecentRun</t>
  </si>
  <si>
    <t>BCEU BAU Components Energy Use[rural residential,electricity bf,lighting] : MostRecentRun</t>
  </si>
  <si>
    <t>BCEU BAU Components Energy Use[rural residential,electricity bf,appliances] : MostRecentRun</t>
  </si>
  <si>
    <t>BCEU BAU Components Energy Use[rural residential,electricity bf,other component] : MostRecentRun</t>
  </si>
  <si>
    <t>BCEU BAU Components Energy Use[rural residential,hard coal bf,heating] : MostRecentRun</t>
  </si>
  <si>
    <t>BCEU BAU Components Energy Use[rural residential,hard coal bf,cooling and ventilation] : MostRecentRun</t>
  </si>
  <si>
    <t>BCEU BAU Components Energy Use[rural residential,hard coal bf,envelope] : MostRecentRun</t>
  </si>
  <si>
    <t>BCEU BAU Components Energy Use[rural residential,hard coal bf,lighting] : MostRecentRun</t>
  </si>
  <si>
    <t>BCEU BAU Components Energy Use[rural residential,hard coal bf,appliances] : MostRecentRun</t>
  </si>
  <si>
    <t>BCEU BAU Components Energy Use[rural residential,hard coal bf,other component] : MostRecentRun</t>
  </si>
  <si>
    <t>BCEU BAU Components Energy Use[rural residential,natural gas bf,heating] : MostRecentRun</t>
  </si>
  <si>
    <t>BCEU BAU Components Energy Use[rural residential,natural gas bf,cooling and ventilation] : MostRecentRun</t>
  </si>
  <si>
    <t>BCEU BAU Components Energy Use[rural residential,natural gas bf,envelope] : MostRecentRun</t>
  </si>
  <si>
    <t>BCEU BAU Components Energy Use[rural residential,natural gas bf,lighting] : MostRecentRun</t>
  </si>
  <si>
    <t>BCEU BAU Components Energy Use[rural residential,natural gas bf,appliances] : MostRecentRun</t>
  </si>
  <si>
    <t>BCEU BAU Components Energy Use[rural residential,natural gas bf,other component] : MostRecentRun</t>
  </si>
  <si>
    <t>BCEU BAU Components Energy Use[rural residential,petroleum diesel bf,heating] : MostRecentRun</t>
  </si>
  <si>
    <t>BCEU BAU Components Energy Use[rural residential,petroleum diesel bf,cooling and ventilation] : MostRecentRun</t>
  </si>
  <si>
    <t>BCEU BAU Components Energy Use[rural residential,petroleum diesel bf,envelope] : MostRecentRun</t>
  </si>
  <si>
    <t>BCEU BAU Components Energy Use[rural residential,petroleum diesel bf,lighting] : MostRecentRun</t>
  </si>
  <si>
    <t>BCEU BAU Components Energy Use[rural residential,petroleum diesel bf,appliances] : MostRecentRun</t>
  </si>
  <si>
    <t>BCEU BAU Components Energy Use[rural residential,petroleum diesel bf,other component] : MostRecentRun</t>
  </si>
  <si>
    <t>BCEU BAU Components Energy Use[rural residential,heat bf,heating] : MostRecentRun</t>
  </si>
  <si>
    <t>BCEU BAU Components Energy Use[rural residential,heat bf,cooling and ventilation] : MostRecentRun</t>
  </si>
  <si>
    <t>BCEU BAU Components Energy Use[rural residential,heat bf,envelope] : MostRecentRun</t>
  </si>
  <si>
    <t>BCEU BAU Components Energy Use[rural residential,heat bf,lighting] : MostRecentRun</t>
  </si>
  <si>
    <t>BCEU BAU Components Energy Use[rural residential,heat bf,appliances] : MostRecentRun</t>
  </si>
  <si>
    <t>BCEU BAU Components Energy Use[rural residential,heat bf,other component] : MostRecentRun</t>
  </si>
  <si>
    <t>BCEU BAU Components Energy Use[rural residential,biomass bf,heating] : MostRecentRun</t>
  </si>
  <si>
    <t>BCEU BAU Components Energy Use[rural residential,biomass bf,cooling and ventilation] : MostRecentRun</t>
  </si>
  <si>
    <t>BCEU BAU Components Energy Use[rural residential,biomass bf,envelope] : MostRecentRun</t>
  </si>
  <si>
    <t>BCEU BAU Components Energy Use[rural residential,biomass bf,lighting] : MostRecentRun</t>
  </si>
  <si>
    <t>BCEU BAU Components Energy Use[rural residential,biomass bf,appliances] : MostRecentRun</t>
  </si>
  <si>
    <t>BCEU BAU Components Energy Use[rural residential,biomass bf,other component] : MostRecentRun</t>
  </si>
  <si>
    <t>BCEU BAU Components Energy Use[rural residential,kerosene bf,heating] : MostRecentRun</t>
  </si>
  <si>
    <t>BCEU BAU Components Energy Use[rural residential,kerosene bf,cooling and ventilation] : MostRecentRun</t>
  </si>
  <si>
    <t>BCEU BAU Components Energy Use[rural residential,kerosene bf,envelope] : MostRecentRun</t>
  </si>
  <si>
    <t>BCEU BAU Components Energy Use[rural residential,kerosene bf,lighting] : MostRecentRun</t>
  </si>
  <si>
    <t>BCEU BAU Components Energy Use[rural residential,kerosene bf,appliances] : MostRecentRun</t>
  </si>
  <si>
    <t>BCEU BAU Components Energy Use[rural residential,kerosene bf,other component] : MostRecentRun</t>
  </si>
  <si>
    <t>BCEU BAU Components Energy Use[rural residential,heavy or residual fuel oil bf,heating] : MostRecentRun</t>
  </si>
  <si>
    <t>BCEU BAU Components Energy Use[rural residential,heavy or residual fuel oil bf,cooling and ventilation] : MostRecentRun</t>
  </si>
  <si>
    <t>BCEU BAU Components Energy Use[rural residential,heavy or residual fuel oil bf,envelope] : MostRecentRun</t>
  </si>
  <si>
    <t>BCEU BAU Components Energy Use[rural residential,heavy or residual fuel oil bf,lighting] : MostRecentRun</t>
  </si>
  <si>
    <t>BCEU BAU Components Energy Use[rural residential,heavy or residual fuel oil bf,appliances] : MostRecentRun</t>
  </si>
  <si>
    <t>BCEU BAU Components Energy Use[rural residential,heavy or residual fuel oil bf,other component] : MostRecentRun</t>
  </si>
  <si>
    <t>BCEU BAU Components Energy Use[rural residential,LPG propane or butane bf,heating] : MostRecentRun</t>
  </si>
  <si>
    <t>BCEU BAU Components Energy Use[rural residential,LPG propane or butane bf,cooling and ventilation] : MostRecentRun</t>
  </si>
  <si>
    <t>BCEU BAU Components Energy Use[rural residential,LPG propane or butane bf,envelope] : MostRecentRun</t>
  </si>
  <si>
    <t>BCEU BAU Components Energy Use[rural residential,LPG propane or butane bf,lighting] : MostRecentRun</t>
  </si>
  <si>
    <t>BCEU BAU Components Energy Use[rural residential,LPG propane or butane bf,appliances] : MostRecentRun</t>
  </si>
  <si>
    <t>BCEU BAU Components Energy Use[rural residential,LPG propane or butane bf,other component] : MostRecentRun</t>
  </si>
  <si>
    <t>BCEU BAU Components Energy Use[rural residential,hydrogen bf,heating] : MostRecentRun</t>
  </si>
  <si>
    <t>BCEU BAU Components Energy Use[rural residential,hydrogen bf,cooling and ventilation] : MostRecentRun</t>
  </si>
  <si>
    <t>BCEU BAU Components Energy Use[rural residential,hydrogen bf,envelope] : MostRecentRun</t>
  </si>
  <si>
    <t>BCEU BAU Components Energy Use[rural residential,hydrogen bf,lighting] : MostRecentRun</t>
  </si>
  <si>
    <t>BCEU BAU Components Energy Use[rural residential,hydrogen bf,appliances] : MostRecentRun</t>
  </si>
  <si>
    <t>BCEU BAU Components Energy Use[rural residential,hydrogen bf,other component] : MostRecentRun</t>
  </si>
  <si>
    <t>BCEU BAU Components Energy Use[commercial,electricity bf,heating] : MostRecentRun</t>
  </si>
  <si>
    <t>BCEU BAU Components Energy Use[commercial,electricity bf,cooling and ventilation] : MostRecentRun</t>
  </si>
  <si>
    <t>BCEU BAU Components Energy Use[commercial,electricity bf,envelope] : MostRecentRun</t>
  </si>
  <si>
    <t>BCEU BAU Components Energy Use[commercial,electricity bf,lighting] : MostRecentRun</t>
  </si>
  <si>
    <t>BCEU BAU Components Energy Use[commercial,electricity bf,appliances] : MostRecentRun</t>
  </si>
  <si>
    <t>BCEU BAU Components Energy Use[commercial,electricity bf,other component] : MostRecentRun</t>
  </si>
  <si>
    <t>BCEU BAU Components Energy Use[commercial,hard coal bf,heating] : MostRecentRun</t>
  </si>
  <si>
    <t>BCEU BAU Components Energy Use[commercial,hard coal bf,cooling and ventilation] : MostRecentRun</t>
  </si>
  <si>
    <t>BCEU BAU Components Energy Use[commercial,hard coal bf,envelope] : MostRecentRun</t>
  </si>
  <si>
    <t>BCEU BAU Components Energy Use[commercial,hard coal bf,lighting] : MostRecentRun</t>
  </si>
  <si>
    <t>BCEU BAU Components Energy Use[commercial,hard coal bf,appliances] : MostRecentRun</t>
  </si>
  <si>
    <t>BCEU BAU Components Energy Use[commercial,hard coal bf,other component] : MostRecentRun</t>
  </si>
  <si>
    <t>BCEU BAU Components Energy Use[commercial,natural gas bf,heating] : MostRecentRun</t>
  </si>
  <si>
    <t>BCEU BAU Components Energy Use[commercial,natural gas bf,cooling and ventilation] : MostRecentRun</t>
  </si>
  <si>
    <t>BCEU BAU Components Energy Use[commercial,natural gas bf,envelope] : MostRecentRun</t>
  </si>
  <si>
    <t>BCEU BAU Components Energy Use[commercial,natural gas bf,lighting] : MostRecentRun</t>
  </si>
  <si>
    <t>BCEU BAU Components Energy Use[commercial,natural gas bf,appliances] : MostRecentRun</t>
  </si>
  <si>
    <t>BCEU BAU Components Energy Use[commercial,natural gas bf,other component] : MostRecentRun</t>
  </si>
  <si>
    <t>BCEU BAU Components Energy Use[commercial,petroleum diesel bf,heating] : MostRecentRun</t>
  </si>
  <si>
    <t>BCEU BAU Components Energy Use[commercial,petroleum diesel bf,cooling and ventilation] : MostRecentRun</t>
  </si>
  <si>
    <t>BCEU BAU Components Energy Use[commercial,petroleum diesel bf,envelope] : MostRecentRun</t>
  </si>
  <si>
    <t>BCEU BAU Components Energy Use[commercial,petroleum diesel bf,lighting] : MostRecentRun</t>
  </si>
  <si>
    <t>BCEU BAU Components Energy Use[commercial,petroleum diesel bf,appliances] : MostRecentRun</t>
  </si>
  <si>
    <t>BCEU BAU Components Energy Use[commercial,petroleum diesel bf,other component] : MostRecentRun</t>
  </si>
  <si>
    <t>BCEU BAU Components Energy Use[commercial,heat bf,heating] : MostRecentRun</t>
  </si>
  <si>
    <t>BCEU BAU Components Energy Use[commercial,heat bf,cooling and ventilation] : MostRecentRun</t>
  </si>
  <si>
    <t>BCEU BAU Components Energy Use[commercial,heat bf,envelope] : MostRecentRun</t>
  </si>
  <si>
    <t>BCEU BAU Components Energy Use[commercial,heat bf,lighting] : MostRecentRun</t>
  </si>
  <si>
    <t>BCEU BAU Components Energy Use[commercial,heat bf,appliances] : MostRecentRun</t>
  </si>
  <si>
    <t>BCEU BAU Components Energy Use[commercial,heat bf,other component] : MostRecentRun</t>
  </si>
  <si>
    <t>BCEU BAU Components Energy Use[commercial,biomass bf,heating] : MostRecentRun</t>
  </si>
  <si>
    <t>BCEU BAU Components Energy Use[commercial,biomass bf,cooling and ventilation] : MostRecentRun</t>
  </si>
  <si>
    <t>BCEU BAU Components Energy Use[commercial,biomass bf,envelope] : MostRecentRun</t>
  </si>
  <si>
    <t>BCEU BAU Components Energy Use[commercial,biomass bf,lighting] : MostRecentRun</t>
  </si>
  <si>
    <t>BCEU BAU Components Energy Use[commercial,biomass bf,appliances] : MostRecentRun</t>
  </si>
  <si>
    <t>BCEU BAU Components Energy Use[commercial,biomass bf,other component] : MostRecentRun</t>
  </si>
  <si>
    <t>BCEU BAU Components Energy Use[commercial,kerosene bf,heating] : MostRecentRun</t>
  </si>
  <si>
    <t>BCEU BAU Components Energy Use[commercial,kerosene bf,cooling and ventilation] : MostRecentRun</t>
  </si>
  <si>
    <t>BCEU BAU Components Energy Use[commercial,kerosene bf,envelope] : MostRecentRun</t>
  </si>
  <si>
    <t>BCEU BAU Components Energy Use[commercial,kerosene bf,lighting] : MostRecentRun</t>
  </si>
  <si>
    <t>BCEU BAU Components Energy Use[commercial,kerosene bf,appliances] : MostRecentRun</t>
  </si>
  <si>
    <t>BCEU BAU Components Energy Use[commercial,kerosene bf,other component] : MostRecentRun</t>
  </si>
  <si>
    <t>BCEU BAU Components Energy Use[commercial,heavy or residual fuel oil bf,heating] : MostRecentRun</t>
  </si>
  <si>
    <t>BCEU BAU Components Energy Use[commercial,heavy or residual fuel oil bf,cooling and ventilation] : MostRecentRun</t>
  </si>
  <si>
    <t>BCEU BAU Components Energy Use[commercial,heavy or residual fuel oil bf,envelope] : MostRecentRun</t>
  </si>
  <si>
    <t>BCEU BAU Components Energy Use[commercial,heavy or residual fuel oil bf,lighting] : MostRecentRun</t>
  </si>
  <si>
    <t>BCEU BAU Components Energy Use[commercial,heavy or residual fuel oil bf,appliances] : MostRecentRun</t>
  </si>
  <si>
    <t>BCEU BAU Components Energy Use[commercial,heavy or residual fuel oil bf,other component] : MostRecentRun</t>
  </si>
  <si>
    <t>BCEU BAU Components Energy Use[commercial,LPG propane or butane bf,heating] : MostRecentRun</t>
  </si>
  <si>
    <t>BCEU BAU Components Energy Use[commercial,LPG propane or butane bf,cooling and ventilation] : MostRecentRun</t>
  </si>
  <si>
    <t>BCEU BAU Components Energy Use[commercial,LPG propane or butane bf,envelope] : MostRecentRun</t>
  </si>
  <si>
    <t>BCEU BAU Components Energy Use[commercial,LPG propane or butane bf,lighting] : MostRecentRun</t>
  </si>
  <si>
    <t>BCEU BAU Components Energy Use[commercial,LPG propane or butane bf,appliances] : MostRecentRun</t>
  </si>
  <si>
    <t>BCEU BAU Components Energy Use[commercial,LPG propane or butane bf,other component] : MostRecentRun</t>
  </si>
  <si>
    <t>BCEU BAU Components Energy Use[commercial,hydrogen bf,heating] : MostRecentRun</t>
  </si>
  <si>
    <t>BCEU BAU Components Energy Use[commercial,hydrogen bf,cooling and ventilation] : MostRecentRun</t>
  </si>
  <si>
    <t>BCEU BAU Components Energy Use[commercial,hydrogen bf,envelope] : MostRecentRun</t>
  </si>
  <si>
    <t>BCEU BAU Components Energy Use[commercial,hydrogen bf,lighting] : MostRecentRun</t>
  </si>
  <si>
    <t>BCEU BAU Components Energy Use[commercial,hydrogen bf,appliances] : MostRecentRun</t>
  </si>
  <si>
    <t>BCEU BAU Components Energy Use[commercial,hydrogen bf,other component] : MostRecentRun</t>
  </si>
  <si>
    <t>BIFUbC BAU Industrial Fuel Use before CCS[cement and other carbonates,electricity if] : MostRecentRun</t>
  </si>
  <si>
    <t>BIFUbC BAU Industrial Fuel Use before CCS[cement and other carbonates,hard coal if] : MostRecentRun</t>
  </si>
  <si>
    <t>BIFUbC BAU Industrial Fuel Use before CCS[cement and other carbonates,natural gas if] : MostRecentRun</t>
  </si>
  <si>
    <t>BIFUbC BAU Industrial Fuel Use before CCS[cement and other carbonates,biomass if] : MostRecentRun</t>
  </si>
  <si>
    <t>BIFUbC BAU Industrial Fuel Use before CCS[cement and other carbonates,petroleum diesel if] : MostRecentRun</t>
  </si>
  <si>
    <t>BIFUbC BAU Industrial Fuel Use before CCS[cement and other carbonates,heat if] : MostRecentRun</t>
  </si>
  <si>
    <t>BIFUbC BAU Industrial Fuel Use before CCS[cement and other carbonates,crude oil if] : MostRecentRun</t>
  </si>
  <si>
    <t>BIFUbC BAU Industrial Fuel Use before CCS[cement and other carbonates,heavy or residual fuel oil if] : MostRecentRun</t>
  </si>
  <si>
    <t>BIFUbC BAU Industrial Fuel Use before CCS[cement and other carbonates,LPG propane or butane if] : MostRecentRun</t>
  </si>
  <si>
    <t>BIFUbC BAU Industrial Fuel Use before CCS[cement and other carbonates,hydrogen if] : MostRecentRun</t>
  </si>
  <si>
    <t>BIFUbC BAU Industrial Fuel Use before CCS[natural gas and petroleum systems,electricity if] : MostRecentRun</t>
  </si>
  <si>
    <t>BIFUbC BAU Industrial Fuel Use before CCS[natural gas and petroleum systems,hard coal if] : MostRecentRun</t>
  </si>
  <si>
    <t>BIFUbC BAU Industrial Fuel Use before CCS[natural gas and petroleum systems,natural gas if] : MostRecentRun</t>
  </si>
  <si>
    <t>BIFUbC BAU Industrial Fuel Use before CCS[natural gas and petroleum systems,biomass if] : MostRecentRun</t>
  </si>
  <si>
    <t>BIFUbC BAU Industrial Fuel Use before CCS[natural gas and petroleum systems,petroleum diesel if] : MostRecentRun</t>
  </si>
  <si>
    <t>BIFUbC BAU Industrial Fuel Use before CCS[natural gas and petroleum systems,heat if] : MostRecentRun</t>
  </si>
  <si>
    <t>BIFUbC BAU Industrial Fuel Use before CCS[natural gas and petroleum systems,crude oil if] : MostRecentRun</t>
  </si>
  <si>
    <t>BIFUbC BAU Industrial Fuel Use before CCS[natural gas and petroleum systems,heavy or residual fuel oil if] : MostRecentRun</t>
  </si>
  <si>
    <t>BIFUbC BAU Industrial Fuel Use before CCS[natural gas and petroleum systems,LPG propane or butane if] : MostRecentRun</t>
  </si>
  <si>
    <t>BIFUbC BAU Industrial Fuel Use before CCS[natural gas and petroleum systems,hydrogen if] : MostRecentRun</t>
  </si>
  <si>
    <t>BIFUbC BAU Industrial Fuel Use before CCS[iron and steel,electricity if] : MostRecentRun</t>
  </si>
  <si>
    <t>BIFUbC BAU Industrial Fuel Use before CCS[iron and steel,hard coal if] : MostRecentRun</t>
  </si>
  <si>
    <t>BIFUbC BAU Industrial Fuel Use before CCS[iron and steel,natural gas if] : MostRecentRun</t>
  </si>
  <si>
    <t>BIFUbC BAU Industrial Fuel Use before CCS[iron and steel,biomass if] : MostRecentRun</t>
  </si>
  <si>
    <t>BIFUbC BAU Industrial Fuel Use before CCS[iron and steel,petroleum diesel if] : MostRecentRun</t>
  </si>
  <si>
    <t>BIFUbC BAU Industrial Fuel Use before CCS[iron and steel,heat if] : MostRecentRun</t>
  </si>
  <si>
    <t>BIFUbC BAU Industrial Fuel Use before CCS[iron and steel,crude oil if] : MostRecentRun</t>
  </si>
  <si>
    <t>BIFUbC BAU Industrial Fuel Use before CCS[iron and steel,heavy or residual fuel oil if] : MostRecentRun</t>
  </si>
  <si>
    <t>BIFUbC BAU Industrial Fuel Use before CCS[iron and steel,LPG propane or butane if] : MostRecentRun</t>
  </si>
  <si>
    <t>BIFUbC BAU Industrial Fuel Use before CCS[iron and steel,hydrogen if] : MostRecentRun</t>
  </si>
  <si>
    <t>BIFUbC BAU Industrial Fuel Use before CCS[chemicals,electricity if] : MostRecentRun</t>
  </si>
  <si>
    <t>BIFUbC BAU Industrial Fuel Use before CCS[chemicals,hard coal if] : MostRecentRun</t>
  </si>
  <si>
    <t>BIFUbC BAU Industrial Fuel Use before CCS[chemicals,natural gas if] : MostRecentRun</t>
  </si>
  <si>
    <t>BIFUbC BAU Industrial Fuel Use before CCS[chemicals,biomass if] : MostRecentRun</t>
  </si>
  <si>
    <t>BIFUbC BAU Industrial Fuel Use before CCS[chemicals,petroleum diesel if] : MostRecentRun</t>
  </si>
  <si>
    <t>BIFUbC BAU Industrial Fuel Use before CCS[chemicals,heat if] : MostRecentRun</t>
  </si>
  <si>
    <t>BIFUbC BAU Industrial Fuel Use before CCS[chemicals,crude oil if] : MostRecentRun</t>
  </si>
  <si>
    <t>BIFUbC BAU Industrial Fuel Use before CCS[chemicals,heavy or residual fuel oil if] : MostRecentRun</t>
  </si>
  <si>
    <t>BIFUbC BAU Industrial Fuel Use before CCS[chemicals,LPG propane or butane if] : MostRecentRun</t>
  </si>
  <si>
    <t>BIFUbC BAU Industrial Fuel Use before CCS[chemicals,hydrogen if] : MostRecentRun</t>
  </si>
  <si>
    <t>BIFUbC BAU Industrial Fuel Use before CCS[coal mining,electricity if] : MostRecentRun</t>
  </si>
  <si>
    <t>BIFUbC BAU Industrial Fuel Use before CCS[coal mining,hard coal if] : MostRecentRun</t>
  </si>
  <si>
    <t>BIFUbC BAU Industrial Fuel Use before CCS[coal mining,natural gas if] : MostRecentRun</t>
  </si>
  <si>
    <t>BIFUbC BAU Industrial Fuel Use before CCS[coal mining,biomass if] : MostRecentRun</t>
  </si>
  <si>
    <t>BIFUbC BAU Industrial Fuel Use before CCS[coal mining,petroleum diesel if] : MostRecentRun</t>
  </si>
  <si>
    <t>BIFUbC BAU Industrial Fuel Use before CCS[coal mining,heat if] : MostRecentRun</t>
  </si>
  <si>
    <t>BIFUbC BAU Industrial Fuel Use before CCS[coal mining,crude oil if] : MostRecentRun</t>
  </si>
  <si>
    <t>BIFUbC BAU Industrial Fuel Use before CCS[coal mining,heavy or residual fuel oil if] : MostRecentRun</t>
  </si>
  <si>
    <t>BIFUbC BAU Industrial Fuel Use before CCS[coal mining,LPG propane or butane if] : MostRecentRun</t>
  </si>
  <si>
    <t>BIFUbC BAU Industrial Fuel Use before CCS[coal mining,hydrogen if] : MostRecentRun</t>
  </si>
  <si>
    <t>BIFUbC BAU Industrial Fuel Use before CCS[waste management,electricity if] : MostRecentRun</t>
  </si>
  <si>
    <t>BIFUbC BAU Industrial Fuel Use before CCS[waste management,hard coal if] : MostRecentRun</t>
  </si>
  <si>
    <t>BIFUbC BAU Industrial Fuel Use before CCS[waste management,natural gas if] : MostRecentRun</t>
  </si>
  <si>
    <t>BIFUbC BAU Industrial Fuel Use before CCS[waste management,biomass if] : MostRecentRun</t>
  </si>
  <si>
    <t>BIFUbC BAU Industrial Fuel Use before CCS[waste management,petroleum diesel if] : MostRecentRun</t>
  </si>
  <si>
    <t>BIFUbC BAU Industrial Fuel Use before CCS[waste management,heat if] : MostRecentRun</t>
  </si>
  <si>
    <t>BIFUbC BAU Industrial Fuel Use before CCS[waste management,crude oil if] : MostRecentRun</t>
  </si>
  <si>
    <t>BIFUbC BAU Industrial Fuel Use before CCS[waste management,heavy or residual fuel oil if] : MostRecentRun</t>
  </si>
  <si>
    <t>BIFUbC BAU Industrial Fuel Use before CCS[waste management,LPG propane or butane if] : MostRecentRun</t>
  </si>
  <si>
    <t>BIFUbC BAU Industrial Fuel Use before CCS[waste management,hydrogen if] : MostRecentRun</t>
  </si>
  <si>
    <t>BIFUbC BAU Industrial Fuel Use before CCS[agriculture,electricity if] : MostRecentRun</t>
  </si>
  <si>
    <t>BIFUbC BAU Industrial Fuel Use before CCS[agriculture,hard coal if] : MostRecentRun</t>
  </si>
  <si>
    <t>BIFUbC BAU Industrial Fuel Use before CCS[agriculture,natural gas if] : MostRecentRun</t>
  </si>
  <si>
    <t>BIFUbC BAU Industrial Fuel Use before CCS[agriculture,biomass if] : MostRecentRun</t>
  </si>
  <si>
    <t>BIFUbC BAU Industrial Fuel Use before CCS[agriculture,petroleum diesel if] : MostRecentRun</t>
  </si>
  <si>
    <t>BIFUbC BAU Industrial Fuel Use before CCS[agriculture,heat if] : MostRecentRun</t>
  </si>
  <si>
    <t>BIFUbC BAU Industrial Fuel Use before CCS[agriculture,crude oil if] : MostRecentRun</t>
  </si>
  <si>
    <t>BIFUbC BAU Industrial Fuel Use before CCS[agriculture,heavy or residual fuel oil if] : MostRecentRun</t>
  </si>
  <si>
    <t>BIFUbC BAU Industrial Fuel Use before CCS[agriculture,LPG propane or butane if] : MostRecentRun</t>
  </si>
  <si>
    <t>BIFUbC BAU Industrial Fuel Use before CCS[agriculture,hydrogen if] : MostRecentRun</t>
  </si>
  <si>
    <t>BIFUbC BAU Industrial Fuel Use before CCS[other industries,electricity if] : MostRecentRun</t>
  </si>
  <si>
    <t>BIFUbC BAU Industrial Fuel Use before CCS[other industries,hard coal if] : MostRecentRun</t>
  </si>
  <si>
    <t>BIFUbC BAU Industrial Fuel Use before CCS[other industries,natural gas if] : MostRecentRun</t>
  </si>
  <si>
    <t>BIFUbC BAU Industrial Fuel Use before CCS[other industries,biomass if] : MostRecentRun</t>
  </si>
  <si>
    <t>BIFUbC BAU Industrial Fuel Use before CCS[other industries,petroleum diesel if] : MostRecentRun</t>
  </si>
  <si>
    <t>BIFUbC BAU Industrial Fuel Use before CCS[other industries,heat if] : MostRecentRun</t>
  </si>
  <si>
    <t>BIFUbC BAU Industrial Fuel Use before CCS[other industries,crude oil if] : MostRecentRun</t>
  </si>
  <si>
    <t>BIFUbC BAU Industrial Fuel Use before CCS[other industries,heavy or residual fuel oil if] : MostRecentRun</t>
  </si>
  <si>
    <t>BIFUbC BAU Industrial Fuel Use before CCS[other industries,LPG propane or butane if] : MostRecentRun</t>
  </si>
  <si>
    <t>BIFUbC BAU Industrial Fuel Use before CCS[other industries,hydrogen if] : MostRecentRun</t>
  </si>
  <si>
    <t>Share of Energy Use Without COVID Impacts</t>
  </si>
  <si>
    <t>Retail Electricity Sales (billion kWh)</t>
  </si>
  <si>
    <t>Natural Gas Consumption (billion cubic feet per day)</t>
  </si>
  <si>
    <t>Coal Consumption (million short tons)</t>
  </si>
  <si>
    <t>For transportation, we use change in vehicle-miles traveled as a proxy for</t>
  </si>
  <si>
    <t>changes in total energy demand because the model structure applies the</t>
  </si>
  <si>
    <t>elasticity to the variable Cargo Dist Transported Allocated by Last Year</t>
  </si>
  <si>
    <t>Vehicle Technologies.</t>
  </si>
  <si>
    <t>sector, so we use a weighted average of sectoral changes in electricity, coal,</t>
  </si>
  <si>
    <t>and natural gas consumption for buildings and industry.</t>
  </si>
  <si>
    <t>Impacts by Sector</t>
  </si>
  <si>
    <t>January 2020 and May 2020</t>
  </si>
  <si>
    <t>Note that the Electricity Sector energy use multiplier is only used to adjust imports and exports of electricity and of certain fuels used by the electricity sector. Changes in domestic electricity demand are derived from the buildings, transport, and industry sectors' multipliers.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</si>
</sst>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6">
    <xf numFmtId="0" fontId="0" fillId="0" borderId="0" xfId="0"/>
    <xf numFmtId="0" fontId="1" fillId="0" borderId="0" xfId="0" applyFont="1"/>
    <xf numFmtId="0" fontId="0" fillId="2" borderId="0" xfId="0" applyFill="1"/>
    <xf numFmtId="0" fontId="3" fillId="0" borderId="0" xfId="2"/>
    <xf numFmtId="0" fontId="0" fillId="0" borderId="0" xfId="0" applyFont="1"/>
    <xf numFmtId="0" fontId="1" fillId="2" borderId="0" xfId="0" applyFont="1" applyFill="1"/>
    <xf numFmtId="164" fontId="0" fillId="0" borderId="0" xfId="1" applyNumberFormat="1" applyFont="1"/>
    <xf numFmtId="2" fontId="0" fillId="0" borderId="0" xfId="0" applyNumberFormat="1"/>
    <xf numFmtId="0" fontId="1" fillId="0" borderId="0" xfId="0" applyFont="1" applyAlignment="1">
      <alignment wrapText="1"/>
    </xf>
    <xf numFmtId="0" fontId="0" fillId="0" borderId="0" xfId="0" applyFont="1" applyFill="1"/>
    <xf numFmtId="0" fontId="4" fillId="0" borderId="0" xfId="0" applyFont="1" applyAlignment="1">
      <alignment wrapText="1"/>
    </xf>
    <xf numFmtId="2" fontId="0" fillId="4" borderId="0" xfId="0" applyNumberFormat="1" applyFill="1"/>
    <xf numFmtId="0" fontId="0" fillId="0" borderId="0" xfId="0" applyFill="1"/>
    <xf numFmtId="164" fontId="0" fillId="0" borderId="0" xfId="1" applyNumberFormat="1" applyFont="1" applyFill="1"/>
    <xf numFmtId="2" fontId="0" fillId="0" borderId="0" xfId="0" applyNumberFormat="1" applyFill="1"/>
    <xf numFmtId="10" fontId="0" fillId="0" borderId="0" xfId="1" applyNumberFormat="1" applyFont="1"/>
    <xf numFmtId="164" fontId="1" fillId="4" borderId="0" xfId="0" applyNumberFormat="1" applyFont="1" applyFill="1"/>
    <xf numFmtId="0" fontId="1" fillId="3" borderId="0" xfId="0" applyFont="1" applyFill="1"/>
    <xf numFmtId="0" fontId="0" fillId="0" borderId="0" xfId="0" applyAlignment="1">
      <alignment horizontal="right"/>
    </xf>
    <xf numFmtId="0" fontId="0" fillId="0" borderId="0" xfId="0" applyAlignment="1">
      <alignment wrapText="1"/>
    </xf>
    <xf numFmtId="17" fontId="0" fillId="0" borderId="0" xfId="0" applyNumberFormat="1" applyAlignment="1">
      <alignment horizontal="left"/>
    </xf>
    <xf numFmtId="0" fontId="4" fillId="0" borderId="0" xfId="0" applyFont="1"/>
    <xf numFmtId="11" fontId="0" fillId="0" borderId="0" xfId="0" applyNumberFormat="1"/>
    <xf numFmtId="9" fontId="0" fillId="0" borderId="0" xfId="1" applyFont="1"/>
    <xf numFmtId="164" fontId="2" fillId="0" borderId="0" xfId="1" applyNumberFormat="1" applyFont="1" applyFill="1"/>
    <xf numFmtId="0" fontId="0" fillId="3" borderId="0" xfId="0" applyFont="1" applyFill="1"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outlooks/st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abSelected="1" workbookViewId="0"/>
  </sheetViews>
  <sheetFormatPr defaultRowHeight="15" x14ac:dyDescent="0.25"/>
  <cols>
    <col min="2" max="2" width="52.5703125" customWidth="1"/>
  </cols>
  <sheetData>
    <row r="1" spans="1:3" x14ac:dyDescent="0.25">
      <c r="A1" s="1" t="s">
        <v>22</v>
      </c>
    </row>
    <row r="3" spans="1:3" x14ac:dyDescent="0.25">
      <c r="A3" s="1" t="s">
        <v>39</v>
      </c>
      <c r="B3" t="s">
        <v>1</v>
      </c>
    </row>
    <row r="4" spans="1:3" x14ac:dyDescent="0.25">
      <c r="B4" s="20" t="s">
        <v>333</v>
      </c>
    </row>
    <row r="5" spans="1:3" x14ac:dyDescent="0.25">
      <c r="B5" t="s">
        <v>40</v>
      </c>
    </row>
    <row r="6" spans="1:3" x14ac:dyDescent="0.25">
      <c r="B6" s="3" t="s">
        <v>41</v>
      </c>
    </row>
    <row r="7" spans="1:3" x14ac:dyDescent="0.25">
      <c r="B7" t="s">
        <v>42</v>
      </c>
    </row>
    <row r="9" spans="1:3" x14ac:dyDescent="0.25">
      <c r="A9" s="1" t="s">
        <v>0</v>
      </c>
      <c r="B9" s="4"/>
    </row>
    <row r="10" spans="1:3" s="4" customFormat="1" x14ac:dyDescent="0.25">
      <c r="A10" s="4" t="s">
        <v>23</v>
      </c>
    </row>
    <row r="11" spans="1:3" s="4" customFormat="1" x14ac:dyDescent="0.25">
      <c r="A11" s="4" t="s">
        <v>24</v>
      </c>
    </row>
    <row r="12" spans="1:3" s="4" customFormat="1" x14ac:dyDescent="0.25">
      <c r="A12" s="4" t="s">
        <v>19</v>
      </c>
    </row>
    <row r="13" spans="1:3" s="4" customFormat="1" x14ac:dyDescent="0.25">
      <c r="A13" s="9" t="s">
        <v>25</v>
      </c>
      <c r="B13" s="9"/>
      <c r="C13" s="9"/>
    </row>
    <row r="14" spans="1:3" s="4" customFormat="1" x14ac:dyDescent="0.25">
      <c r="A14" s="9" t="s">
        <v>26</v>
      </c>
      <c r="B14" s="9"/>
      <c r="C14" s="9"/>
    </row>
    <row r="15" spans="1:3" s="4" customFormat="1" x14ac:dyDescent="0.25">
      <c r="A15" s="9" t="s">
        <v>27</v>
      </c>
      <c r="B15" s="9"/>
      <c r="C15" s="9"/>
    </row>
    <row r="16" spans="1:3" s="4" customFormat="1" x14ac:dyDescent="0.25">
      <c r="A16" s="4" t="s">
        <v>20</v>
      </c>
    </row>
    <row r="17" spans="1:2" s="4" customFormat="1" x14ac:dyDescent="0.25"/>
    <row r="18" spans="1:2" s="4" customFormat="1" x14ac:dyDescent="0.25">
      <c r="A18" s="4" t="s">
        <v>46</v>
      </c>
    </row>
    <row r="19" spans="1:2" s="4" customFormat="1" x14ac:dyDescent="0.25">
      <c r="A19" s="4" t="s">
        <v>47</v>
      </c>
    </row>
    <row r="20" spans="1:2" s="4" customFormat="1" x14ac:dyDescent="0.25">
      <c r="A20" s="4" t="s">
        <v>48</v>
      </c>
    </row>
    <row r="21" spans="1:2" s="4" customFormat="1" x14ac:dyDescent="0.25">
      <c r="A21" s="4" t="s">
        <v>49</v>
      </c>
    </row>
    <row r="22" spans="1:2" s="4" customFormat="1" x14ac:dyDescent="0.25">
      <c r="A22" s="4" t="s">
        <v>50</v>
      </c>
    </row>
    <row r="23" spans="1:2" s="4" customFormat="1" x14ac:dyDescent="0.25">
      <c r="A23" s="4" t="s">
        <v>51</v>
      </c>
    </row>
    <row r="24" spans="1:2" s="4" customFormat="1" x14ac:dyDescent="0.25">
      <c r="A24" s="4" t="s">
        <v>52</v>
      </c>
    </row>
    <row r="25" spans="1:2" s="4" customFormat="1" x14ac:dyDescent="0.25">
      <c r="B25"/>
    </row>
    <row r="26" spans="1:2" s="4" customFormat="1" x14ac:dyDescent="0.25">
      <c r="A26" s="4" t="s">
        <v>43</v>
      </c>
      <c r="B26"/>
    </row>
    <row r="27" spans="1:2" s="4" customFormat="1" x14ac:dyDescent="0.25">
      <c r="A27" s="4" t="s">
        <v>330</v>
      </c>
      <c r="B27"/>
    </row>
    <row r="28" spans="1:2" s="4" customFormat="1" x14ac:dyDescent="0.25">
      <c r="A28" s="4" t="s">
        <v>331</v>
      </c>
      <c r="B28"/>
    </row>
    <row r="29" spans="1:2" s="4" customFormat="1" x14ac:dyDescent="0.25">
      <c r="B29"/>
    </row>
    <row r="30" spans="1:2" x14ac:dyDescent="0.25">
      <c r="A30" t="s">
        <v>326</v>
      </c>
    </row>
    <row r="31" spans="1:2" x14ac:dyDescent="0.25">
      <c r="A31" t="s">
        <v>327</v>
      </c>
    </row>
    <row r="32" spans="1:2" x14ac:dyDescent="0.25">
      <c r="A32" t="s">
        <v>328</v>
      </c>
    </row>
    <row r="33" spans="1:1" x14ac:dyDescent="0.25">
      <c r="A33" t="s">
        <v>329</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28"/>
  <sheetViews>
    <sheetView workbookViewId="0"/>
  </sheetViews>
  <sheetFormatPr defaultRowHeight="15" x14ac:dyDescent="0.25"/>
  <cols>
    <col min="1" max="1" width="17.5703125" customWidth="1"/>
    <col min="2" max="2" width="27.42578125" customWidth="1"/>
    <col min="3" max="3" width="17.28515625" customWidth="1"/>
    <col min="4" max="4" width="16.7109375" customWidth="1"/>
    <col min="5" max="5" width="19.28515625" customWidth="1"/>
    <col min="6" max="6" width="11.28515625" customWidth="1"/>
    <col min="7" max="7" width="87.7109375" customWidth="1"/>
  </cols>
  <sheetData>
    <row r="1" spans="1:3" x14ac:dyDescent="0.25">
      <c r="A1" s="5" t="s">
        <v>332</v>
      </c>
      <c r="B1" s="5"/>
      <c r="C1" s="5"/>
    </row>
    <row r="2" spans="1:3" ht="30" x14ac:dyDescent="0.25">
      <c r="B2" s="19" t="s">
        <v>322</v>
      </c>
      <c r="C2" t="s">
        <v>6</v>
      </c>
    </row>
    <row r="3" spans="1:3" x14ac:dyDescent="0.25">
      <c r="A3" s="21" t="s">
        <v>3</v>
      </c>
    </row>
    <row r="4" spans="1:3" x14ac:dyDescent="0.25">
      <c r="A4" s="18" t="s">
        <v>5</v>
      </c>
      <c r="B4" s="23">
        <f>SUM(BIFUbC!D2,BIFUbC!D12,BIFUbC!D22,BIFUbC!D32,BIFUbC!D42,BIFUbC!D52,BIFUbC!D62,BIFUbC!D72)/SUM(BIFUbC!D2:D81)</f>
        <v>5.3408281355565239E-2</v>
      </c>
      <c r="C4">
        <f>EIA!D5</f>
        <v>-5.9196617336152217E-2</v>
      </c>
    </row>
    <row r="5" spans="1:3" x14ac:dyDescent="0.25">
      <c r="A5" s="18" t="s">
        <v>58</v>
      </c>
      <c r="B5" s="23">
        <f>SUM(BIFUbC!D3,BIFUbC!D13,BIFUbC!D23,BIFUbC!D33,BIFUbC!D43,BIFUbC!D53,BIFUbC!D63,BIFUbC!D73)/SUM(BIFUbC!D2:D81)</f>
        <v>9.4194745596373579E-3</v>
      </c>
      <c r="C5">
        <f>EIA!I5</f>
        <v>-0.11740388590326579</v>
      </c>
    </row>
    <row r="6" spans="1:3" x14ac:dyDescent="0.25">
      <c r="A6" s="18" t="s">
        <v>57</v>
      </c>
      <c r="B6" s="23">
        <f>SUM(BIFUbC!D4,BIFUbC!D14,BIFUbC!D24,BIFUbC!D34,BIFUbC!D44,BIFUbC!D54,BIFUbC!D64,BIFUbC!D74)/SUM(BIFUbC!D2:D81)</f>
        <v>0.18143275999007674</v>
      </c>
      <c r="C6">
        <f>EIA!I11</f>
        <v>-9.0909090909090953E-2</v>
      </c>
    </row>
    <row r="8" spans="1:3" x14ac:dyDescent="0.25">
      <c r="A8" s="21" t="s">
        <v>59</v>
      </c>
    </row>
    <row r="9" spans="1:3" x14ac:dyDescent="0.25">
      <c r="A9" s="18" t="s">
        <v>5</v>
      </c>
      <c r="B9" s="23">
        <f>SUM(BCEU!D2:D7,BCEU!D62:D67)/SUM(BCEU!D2:D121)</f>
        <v>0.44621905714254856</v>
      </c>
      <c r="C9">
        <f>EIA!D3</f>
        <v>-9.0972708187543744E-3</v>
      </c>
    </row>
    <row r="10" spans="1:3" x14ac:dyDescent="0.25">
      <c r="A10" s="18" t="s">
        <v>58</v>
      </c>
      <c r="B10" s="23">
        <v>0</v>
      </c>
      <c r="C10">
        <v>0</v>
      </c>
    </row>
    <row r="11" spans="1:3" x14ac:dyDescent="0.25">
      <c r="A11" s="18" t="s">
        <v>57</v>
      </c>
      <c r="B11" s="23">
        <f>SUM(BCEU!D14:D19,BCEU!D74:D79)/SUM(BCEU!D2:D121)</f>
        <v>0.43518498803637007</v>
      </c>
      <c r="C11">
        <f>EIA!I3</f>
        <v>-3.9215686274509741E-2</v>
      </c>
    </row>
    <row r="13" spans="1:3" x14ac:dyDescent="0.25">
      <c r="A13" s="21" t="s">
        <v>60</v>
      </c>
    </row>
    <row r="14" spans="1:3" x14ac:dyDescent="0.25">
      <c r="A14" s="18" t="s">
        <v>5</v>
      </c>
      <c r="B14" s="23">
        <f>SUM(BCEU!D122:D127)/SUM(BCEU!D122:D181)</f>
        <v>0.50194664589218696</v>
      </c>
      <c r="C14">
        <f>EIA!D4</f>
        <v>-6.494464944649446E-2</v>
      </c>
    </row>
    <row r="15" spans="1:3" x14ac:dyDescent="0.25">
      <c r="A15" s="18" t="s">
        <v>58</v>
      </c>
      <c r="B15" s="23">
        <f>SUM(BCEU!D128:D133)/SUM(BCEU!D122:D181)</f>
        <v>2.4755435898939915E-3</v>
      </c>
      <c r="C15">
        <v>0</v>
      </c>
    </row>
    <row r="16" spans="1:3" x14ac:dyDescent="0.25">
      <c r="A16" s="18" t="s">
        <v>57</v>
      </c>
      <c r="B16" s="23">
        <f>SUM(BCEU!D134:D139)/SUM(BCEU!D122:D181)</f>
        <v>0.36248817452486148</v>
      </c>
      <c r="C16">
        <f>EIA!I4</f>
        <v>-4.8625792811839409E-2</v>
      </c>
    </row>
    <row r="17" spans="1:7" x14ac:dyDescent="0.25">
      <c r="A17" s="18"/>
      <c r="B17" s="23"/>
    </row>
    <row r="18" spans="1:7" x14ac:dyDescent="0.25">
      <c r="A18" s="5" t="s">
        <v>28</v>
      </c>
      <c r="B18" s="5"/>
      <c r="C18" s="5"/>
    </row>
    <row r="19" spans="1:7" x14ac:dyDescent="0.25">
      <c r="B19">
        <v>2019</v>
      </c>
      <c r="C19">
        <v>2020</v>
      </c>
    </row>
    <row r="20" spans="1:7" ht="45" x14ac:dyDescent="0.25">
      <c r="A20" s="19" t="s">
        <v>29</v>
      </c>
      <c r="B20">
        <f>EIA!B12</f>
        <v>19448</v>
      </c>
      <c r="C20">
        <f>EIA!C12</f>
        <v>18044</v>
      </c>
    </row>
    <row r="22" spans="1:7" x14ac:dyDescent="0.25">
      <c r="A22" s="16">
        <f>-(1-C20/B20)</f>
        <v>-7.2192513368983913E-2</v>
      </c>
      <c r="B22" s="1" t="s">
        <v>30</v>
      </c>
      <c r="C22" s="15"/>
    </row>
    <row r="24" spans="1:7" x14ac:dyDescent="0.25">
      <c r="A24" s="1" t="s">
        <v>2</v>
      </c>
    </row>
    <row r="25" spans="1:7" ht="45" x14ac:dyDescent="0.25">
      <c r="B25" s="8" t="s">
        <v>7</v>
      </c>
      <c r="C25" s="8" t="s">
        <v>8</v>
      </c>
      <c r="D25" s="1" t="s">
        <v>3</v>
      </c>
      <c r="E25" s="1" t="s">
        <v>4</v>
      </c>
      <c r="F25" s="17" t="s">
        <v>5</v>
      </c>
      <c r="G25" s="25" t="s">
        <v>334</v>
      </c>
    </row>
    <row r="26" spans="1:7" x14ac:dyDescent="0.25">
      <c r="A26" s="1" t="s">
        <v>6</v>
      </c>
      <c r="B26" s="6">
        <f>SUMPRODUCT(B9:B11,C9:C11)/SUM(B9:B11)</f>
        <v>-2.3967956222888956E-2</v>
      </c>
      <c r="C26" s="6">
        <f>SUMPRODUCT(B14:B16,C14:C16)/SUM(B14:B16)</f>
        <v>-5.7935659688453503E-2</v>
      </c>
      <c r="D26" s="6">
        <f>SUMPRODUCT(B4:B6,C4:C6)/SUM(B4:B6)</f>
        <v>-8.4996790026970415E-2</v>
      </c>
      <c r="E26" s="6">
        <f>(EIA!C10-EIA!B10)/EIA!B10</f>
        <v>-0.11259012756516916</v>
      </c>
      <c r="F26" s="13">
        <f>(EIA!C6-EIA!B6)/EIA!B6</f>
        <v>-4.3500643500643497E-2</v>
      </c>
      <c r="G26" s="24"/>
    </row>
    <row r="27" spans="1:7" x14ac:dyDescent="0.25">
      <c r="F27" s="12"/>
      <c r="G27" s="9"/>
    </row>
    <row r="28" spans="1:7" ht="30" x14ac:dyDescent="0.25">
      <c r="A28" s="8" t="s">
        <v>9</v>
      </c>
      <c r="B28" s="11">
        <f>B26/$A$22</f>
        <v>0.33200057879112871</v>
      </c>
      <c r="C28" s="11">
        <f>C26/$A$22</f>
        <v>0.80251617494376382</v>
      </c>
      <c r="D28" s="11">
        <f>D26/$A$22</f>
        <v>1.1773629433365538</v>
      </c>
      <c r="E28" s="11">
        <f>E26/$A$22</f>
        <v>1.5595817670138257</v>
      </c>
      <c r="F28" s="11">
        <f>F26/$A$22</f>
        <v>0.60256446923113627</v>
      </c>
      <c r="G28"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81"/>
  <sheetViews>
    <sheetView workbookViewId="0"/>
  </sheetViews>
  <sheetFormatPr defaultRowHeight="15" x14ac:dyDescent="0.25"/>
  <cols>
    <col min="1" max="1" width="67.42578125" customWidth="1"/>
  </cols>
  <sheetData>
    <row r="1" spans="1:34" x14ac:dyDescent="0.25">
      <c r="A1" t="s">
        <v>61</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x14ac:dyDescent="0.25">
      <c r="A2" t="s">
        <v>62</v>
      </c>
      <c r="B2" s="22">
        <v>525200000000000</v>
      </c>
      <c r="C2" s="22">
        <v>520900000000000</v>
      </c>
      <c r="D2" s="22">
        <v>516500000000000</v>
      </c>
      <c r="E2" s="22">
        <v>512400000000000</v>
      </c>
      <c r="F2" s="22">
        <v>507900000000000</v>
      </c>
      <c r="G2" s="22">
        <v>502500000000000</v>
      </c>
      <c r="H2" s="22">
        <v>496500000000000</v>
      </c>
      <c r="I2" s="22">
        <v>490100000000000</v>
      </c>
      <c r="J2" s="22">
        <v>483500000000000</v>
      </c>
      <c r="K2" s="22">
        <v>477400000000000</v>
      </c>
      <c r="L2" s="22">
        <v>471700000000000</v>
      </c>
      <c r="M2" s="22">
        <v>466400000000000</v>
      </c>
      <c r="N2" s="22">
        <v>461000000000000</v>
      </c>
      <c r="O2" s="22">
        <v>455800000000000</v>
      </c>
      <c r="P2" s="22">
        <v>450300000000000</v>
      </c>
      <c r="Q2" s="22">
        <v>444900000000000</v>
      </c>
      <c r="R2" s="22">
        <v>439800000000000</v>
      </c>
      <c r="S2" s="22">
        <v>434900000000000</v>
      </c>
      <c r="T2" s="22">
        <v>430000000000000</v>
      </c>
      <c r="U2" s="22">
        <v>425200000000000</v>
      </c>
      <c r="V2" s="22">
        <v>420500000000000</v>
      </c>
      <c r="W2" s="22">
        <v>415900000000000</v>
      </c>
      <c r="X2" s="22">
        <v>411500000000000</v>
      </c>
      <c r="Y2" s="22">
        <v>406900000000000</v>
      </c>
      <c r="Z2" s="22">
        <v>402500000000000</v>
      </c>
      <c r="AA2" s="22">
        <v>398200000000000</v>
      </c>
      <c r="AB2" s="22">
        <v>394100000000000</v>
      </c>
      <c r="AC2" s="22">
        <v>390000000000000</v>
      </c>
      <c r="AD2" s="22">
        <v>385700000000000</v>
      </c>
      <c r="AE2" s="22">
        <v>381300000000000</v>
      </c>
      <c r="AF2" s="22">
        <v>377100000000000</v>
      </c>
      <c r="AG2" s="22">
        <v>373000000000000</v>
      </c>
      <c r="AH2" s="22">
        <v>369100000000000</v>
      </c>
    </row>
    <row r="3" spans="1:34" x14ac:dyDescent="0.25">
      <c r="A3" t="s">
        <v>63</v>
      </c>
      <c r="B3" s="22">
        <v>585500000000000</v>
      </c>
      <c r="C3" s="22">
        <v>593900000000000</v>
      </c>
      <c r="D3" s="22">
        <v>602200000000000</v>
      </c>
      <c r="E3" s="22">
        <v>611300000000000</v>
      </c>
      <c r="F3" s="22">
        <v>619200000000000</v>
      </c>
      <c r="G3" s="22">
        <v>624600000000000</v>
      </c>
      <c r="H3" s="22">
        <v>628700000000000</v>
      </c>
      <c r="I3" s="22">
        <v>632200000000000</v>
      </c>
      <c r="J3" s="22">
        <v>636100000000000</v>
      </c>
      <c r="K3" s="22">
        <v>641000000000000</v>
      </c>
      <c r="L3" s="22">
        <v>646400000000000</v>
      </c>
      <c r="M3" s="22">
        <v>652600000000000</v>
      </c>
      <c r="N3" s="22">
        <v>659100000000000</v>
      </c>
      <c r="O3" s="22">
        <v>665800000000000</v>
      </c>
      <c r="P3" s="22">
        <v>672000000000000</v>
      </c>
      <c r="Q3" s="22">
        <v>678400000000000</v>
      </c>
      <c r="R3" s="22">
        <v>685500000000000</v>
      </c>
      <c r="S3" s="22">
        <v>692900000000000</v>
      </c>
      <c r="T3" s="22">
        <v>700400000000000</v>
      </c>
      <c r="U3" s="22">
        <v>708300000000000</v>
      </c>
      <c r="V3" s="22">
        <v>716000000000000</v>
      </c>
      <c r="W3" s="22">
        <v>723900000000000</v>
      </c>
      <c r="X3" s="22">
        <v>732100000000000</v>
      </c>
      <c r="Y3" s="22">
        <v>739900000000000</v>
      </c>
      <c r="Z3" s="22">
        <v>748300000000000</v>
      </c>
      <c r="AA3" s="22">
        <v>756800000000000</v>
      </c>
      <c r="AB3" s="22">
        <v>765400000000000</v>
      </c>
      <c r="AC3" s="22">
        <v>773700000000000</v>
      </c>
      <c r="AD3" s="22">
        <v>782300000000000</v>
      </c>
      <c r="AE3" s="22">
        <v>790500000000000</v>
      </c>
      <c r="AF3" s="22">
        <v>798600000000000</v>
      </c>
      <c r="AG3" s="22">
        <v>806800000000000</v>
      </c>
      <c r="AH3" s="22">
        <v>815800000000000</v>
      </c>
    </row>
    <row r="4" spans="1:34" x14ac:dyDescent="0.25">
      <c r="A4" t="s">
        <v>64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x14ac:dyDescent="0.25">
      <c r="A5" t="s">
        <v>65</v>
      </c>
      <c r="B5" s="22">
        <v>249600000000000</v>
      </c>
      <c r="C5" s="22">
        <v>235200000000000</v>
      </c>
      <c r="D5" s="22">
        <v>193800000000000</v>
      </c>
      <c r="E5" s="22">
        <v>167500000000000</v>
      </c>
      <c r="F5" s="22">
        <v>155700000000000</v>
      </c>
      <c r="G5" s="22">
        <v>153900000000000</v>
      </c>
      <c r="H5" s="22">
        <v>153200000000000</v>
      </c>
      <c r="I5" s="22">
        <v>153000000000000</v>
      </c>
      <c r="J5" s="22">
        <v>152600000000000</v>
      </c>
      <c r="K5" s="22">
        <v>152800000000000</v>
      </c>
      <c r="L5" s="22">
        <v>153200000000000</v>
      </c>
      <c r="M5" s="22">
        <v>153800000000000</v>
      </c>
      <c r="N5" s="22">
        <v>153200000000000</v>
      </c>
      <c r="O5" s="22">
        <v>152600000000000</v>
      </c>
      <c r="P5" s="22">
        <v>152100000000000</v>
      </c>
      <c r="Q5" s="22">
        <v>151900000000000</v>
      </c>
      <c r="R5" s="22">
        <v>151800000000000</v>
      </c>
      <c r="S5" s="22">
        <v>152100000000000</v>
      </c>
      <c r="T5" s="22">
        <v>152500000000000</v>
      </c>
      <c r="U5" s="22">
        <v>153000000000000</v>
      </c>
      <c r="V5" s="22">
        <v>153700000000000</v>
      </c>
      <c r="W5" s="22">
        <v>154600000000000</v>
      </c>
      <c r="X5" s="22">
        <v>153900000000000</v>
      </c>
      <c r="Y5" s="22">
        <v>153300000000000</v>
      </c>
      <c r="Z5" s="22">
        <v>152900000000000</v>
      </c>
      <c r="AA5" s="22">
        <v>152700000000000</v>
      </c>
      <c r="AB5" s="22">
        <v>152500000000000</v>
      </c>
      <c r="AC5" s="22">
        <v>152400000000000</v>
      </c>
      <c r="AD5" s="22">
        <v>152300000000000</v>
      </c>
      <c r="AE5" s="22">
        <v>152300000000000</v>
      </c>
      <c r="AF5" s="22">
        <v>152200000000000</v>
      </c>
      <c r="AG5" s="22">
        <v>152300000000000</v>
      </c>
      <c r="AH5" s="22">
        <v>152400000000000</v>
      </c>
    </row>
    <row r="6" spans="1:34" x14ac:dyDescent="0.25">
      <c r="A6" t="s">
        <v>66</v>
      </c>
      <c r="B6" s="22">
        <v>1024000000000000</v>
      </c>
      <c r="C6" s="22">
        <v>1029000000000000</v>
      </c>
      <c r="D6" s="22">
        <v>1033000000000000</v>
      </c>
      <c r="E6" s="22">
        <v>1036000000000000</v>
      </c>
      <c r="F6" s="22">
        <v>1038000000000000</v>
      </c>
      <c r="G6" s="22">
        <v>1039000000000000</v>
      </c>
      <c r="H6" s="22">
        <v>1039000000000000</v>
      </c>
      <c r="I6" s="22">
        <v>1037000000000000</v>
      </c>
      <c r="J6" s="22">
        <v>1036000000000000</v>
      </c>
      <c r="K6" s="22">
        <v>1035000000000000</v>
      </c>
      <c r="L6" s="22">
        <v>1034000000000000</v>
      </c>
      <c r="M6" s="22">
        <v>1035000000000000</v>
      </c>
      <c r="N6" s="22">
        <v>1036000000000000</v>
      </c>
      <c r="O6" s="22">
        <v>1037000000000000</v>
      </c>
      <c r="P6" s="22">
        <v>1039000000000000</v>
      </c>
      <c r="Q6" s="22">
        <v>1041000000000000</v>
      </c>
      <c r="R6" s="22">
        <v>1045000000000000</v>
      </c>
      <c r="S6" s="22">
        <v>1049000000000000</v>
      </c>
      <c r="T6" s="22">
        <v>1053000000000000</v>
      </c>
      <c r="U6" s="22">
        <v>1058000000000000</v>
      </c>
      <c r="V6" s="22">
        <v>1063000000000000</v>
      </c>
      <c r="W6" s="22">
        <v>1069000000000000</v>
      </c>
      <c r="X6" s="22">
        <v>1075000000000000</v>
      </c>
      <c r="Y6" s="22">
        <v>1081000000000000</v>
      </c>
      <c r="Z6" s="22">
        <v>1087000000000000</v>
      </c>
      <c r="AA6" s="22">
        <v>1093000000000000</v>
      </c>
      <c r="AB6" s="22">
        <v>1100000000000000</v>
      </c>
      <c r="AC6" s="22">
        <v>1107000000000000</v>
      </c>
      <c r="AD6" s="22">
        <v>1113000000000000</v>
      </c>
      <c r="AE6" s="22">
        <v>1120000000000000</v>
      </c>
      <c r="AF6" s="22">
        <v>1127000000000000</v>
      </c>
      <c r="AG6" s="22">
        <v>1133000000000000</v>
      </c>
      <c r="AH6" s="22">
        <v>1141000000000000</v>
      </c>
    </row>
    <row r="7" spans="1:34" x14ac:dyDescent="0.25">
      <c r="A7" t="s">
        <v>67</v>
      </c>
      <c r="B7" s="22">
        <v>1608000000000000</v>
      </c>
      <c r="C7" s="22">
        <v>1607000000000000</v>
      </c>
      <c r="D7" s="22">
        <v>1607000000000000</v>
      </c>
      <c r="E7" s="22">
        <v>1607000000000000</v>
      </c>
      <c r="F7" s="22">
        <v>1606000000000000</v>
      </c>
      <c r="G7" s="22">
        <v>1605000000000000</v>
      </c>
      <c r="H7" s="22">
        <v>1603000000000000</v>
      </c>
      <c r="I7" s="22">
        <v>1602000000000000</v>
      </c>
      <c r="J7" s="22">
        <v>1610000000000000</v>
      </c>
      <c r="K7" s="22">
        <v>1619000000000000</v>
      </c>
      <c r="L7" s="22">
        <v>1632000000000000</v>
      </c>
      <c r="M7" s="22">
        <v>1645000000000000</v>
      </c>
      <c r="N7" s="22">
        <v>1658000000000000</v>
      </c>
      <c r="O7" s="22">
        <v>1672000000000000</v>
      </c>
      <c r="P7" s="22">
        <v>1686000000000000</v>
      </c>
      <c r="Q7" s="22">
        <v>1700000000000000</v>
      </c>
      <c r="R7" s="22">
        <v>1719000000000000</v>
      </c>
      <c r="S7" s="22">
        <v>1736000000000000</v>
      </c>
      <c r="T7" s="22">
        <v>1754000000000000</v>
      </c>
      <c r="U7" s="22">
        <v>1771000000000000</v>
      </c>
      <c r="V7" s="22">
        <v>1789000000000000</v>
      </c>
      <c r="W7" s="22">
        <v>1807000000000000</v>
      </c>
      <c r="X7" s="22">
        <v>1825000000000000</v>
      </c>
      <c r="Y7" s="22">
        <v>1842000000000000</v>
      </c>
      <c r="Z7" s="22">
        <v>1860000000000000</v>
      </c>
      <c r="AA7" s="22">
        <v>1877000000000000</v>
      </c>
      <c r="AB7" s="22">
        <v>1894000000000000</v>
      </c>
      <c r="AC7" s="22">
        <v>1911000000000000</v>
      </c>
      <c r="AD7" s="22">
        <v>1928000000000000</v>
      </c>
      <c r="AE7" s="22">
        <v>1945000000000000</v>
      </c>
      <c r="AF7" s="22">
        <v>1961000000000000</v>
      </c>
      <c r="AG7" s="22">
        <v>1976000000000000</v>
      </c>
      <c r="AH7" s="22">
        <v>1991000000000000</v>
      </c>
    </row>
    <row r="8" spans="1:34" x14ac:dyDescent="0.25">
      <c r="A8" t="s">
        <v>68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x14ac:dyDescent="0.25">
      <c r="A9" t="s">
        <v>69</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4" x14ac:dyDescent="0.25">
      <c r="A10" t="s">
        <v>70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4" x14ac:dyDescent="0.25">
      <c r="A11" t="s">
        <v>71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row r="12" spans="1:34" x14ac:dyDescent="0.25">
      <c r="A12" t="s">
        <v>72</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row>
    <row r="13" spans="1:34" x14ac:dyDescent="0.25">
      <c r="A13" t="s">
        <v>73</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row>
    <row r="14" spans="1:34" x14ac:dyDescent="0.25">
      <c r="A14" t="s">
        <v>74</v>
      </c>
      <c r="B14" s="22">
        <v>2873000000000000</v>
      </c>
      <c r="C14" s="22">
        <v>2849000000000000</v>
      </c>
      <c r="D14" s="22">
        <v>2716000000000000</v>
      </c>
      <c r="E14" s="22">
        <v>2701000000000000</v>
      </c>
      <c r="F14" s="22">
        <v>2686000000000000</v>
      </c>
      <c r="G14" s="22">
        <v>2669000000000000</v>
      </c>
      <c r="H14" s="22">
        <v>2651000000000000</v>
      </c>
      <c r="I14" s="22">
        <v>2633000000000000</v>
      </c>
      <c r="J14" s="22">
        <v>2616000000000000</v>
      </c>
      <c r="K14" s="22">
        <v>2602000000000000</v>
      </c>
      <c r="L14" s="22">
        <v>2588000000000000</v>
      </c>
      <c r="M14" s="22">
        <v>2573000000000000</v>
      </c>
      <c r="N14" s="22">
        <v>2560000000000000</v>
      </c>
      <c r="O14" s="22">
        <v>2549000000000000</v>
      </c>
      <c r="P14" s="22">
        <v>2537000000000000</v>
      </c>
      <c r="Q14" s="22">
        <v>2525000000000000</v>
      </c>
      <c r="R14" s="22">
        <v>2514000000000000</v>
      </c>
      <c r="S14" s="22">
        <v>2505000000000000</v>
      </c>
      <c r="T14" s="22">
        <v>2495000000000000</v>
      </c>
      <c r="U14" s="22">
        <v>2486000000000000</v>
      </c>
      <c r="V14" s="22">
        <v>2478000000000000</v>
      </c>
      <c r="W14" s="22">
        <v>2471000000000000</v>
      </c>
      <c r="X14" s="22">
        <v>2463000000000000</v>
      </c>
      <c r="Y14" s="22">
        <v>2456000000000000</v>
      </c>
      <c r="Z14" s="22">
        <v>2449000000000000</v>
      </c>
      <c r="AA14" s="22">
        <v>2442000000000000</v>
      </c>
      <c r="AB14" s="22">
        <v>2434000000000000</v>
      </c>
      <c r="AC14" s="22">
        <v>2427000000000000</v>
      </c>
      <c r="AD14" s="22">
        <v>2419000000000000</v>
      </c>
      <c r="AE14" s="22">
        <v>2412000000000000</v>
      </c>
      <c r="AF14" s="22">
        <v>2404000000000000</v>
      </c>
      <c r="AG14" s="22">
        <v>2395000000000000</v>
      </c>
      <c r="AH14" s="22">
        <v>2386000000000000</v>
      </c>
    </row>
    <row r="15" spans="1:34" x14ac:dyDescent="0.25">
      <c r="A15" t="s">
        <v>75</v>
      </c>
      <c r="B15" s="22">
        <v>50240000000000</v>
      </c>
      <c r="C15" s="22">
        <v>41730000000000</v>
      </c>
      <c r="D15" s="22">
        <v>46180000000000</v>
      </c>
      <c r="E15" s="22">
        <v>45920000000000</v>
      </c>
      <c r="F15" s="22">
        <v>45620000000000</v>
      </c>
      <c r="G15" s="22">
        <v>45250000000000</v>
      </c>
      <c r="H15" s="22">
        <v>44860000000000</v>
      </c>
      <c r="I15" s="22">
        <v>44480000000000</v>
      </c>
      <c r="J15" s="22">
        <v>44160000000000</v>
      </c>
      <c r="K15" s="22">
        <v>43890000000000</v>
      </c>
      <c r="L15" s="22">
        <v>43640000000000</v>
      </c>
      <c r="M15" s="22">
        <v>43360000000000</v>
      </c>
      <c r="N15" s="22">
        <v>43090000000000</v>
      </c>
      <c r="O15" s="22">
        <v>42830000000000</v>
      </c>
      <c r="P15" s="22">
        <v>42530000000000</v>
      </c>
      <c r="Q15" s="22">
        <v>42230000000000</v>
      </c>
      <c r="R15" s="22">
        <v>41980000000000</v>
      </c>
      <c r="S15" s="22">
        <v>41780000000000</v>
      </c>
      <c r="T15" s="22">
        <v>41660000000000</v>
      </c>
      <c r="U15" s="22">
        <v>41620000000000</v>
      </c>
      <c r="V15" s="22">
        <v>41620000000000</v>
      </c>
      <c r="W15" s="22">
        <v>41630000000000</v>
      </c>
      <c r="X15" s="22">
        <v>41650000000000</v>
      </c>
      <c r="Y15" s="22">
        <v>41660000000000</v>
      </c>
      <c r="Z15" s="22">
        <v>41660000000000</v>
      </c>
      <c r="AA15" s="22">
        <v>41650000000000</v>
      </c>
      <c r="AB15" s="22">
        <v>41640000000000</v>
      </c>
      <c r="AC15" s="22">
        <v>41620000000000</v>
      </c>
      <c r="AD15" s="22">
        <v>41630000000000</v>
      </c>
      <c r="AE15" s="22">
        <v>41620000000000</v>
      </c>
      <c r="AF15" s="22">
        <v>41610000000000</v>
      </c>
      <c r="AG15" s="22">
        <v>41600000000000</v>
      </c>
      <c r="AH15" s="22">
        <v>41600000000000</v>
      </c>
    </row>
    <row r="16" spans="1:34" x14ac:dyDescent="0.25">
      <c r="A16" t="s">
        <v>76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25">
      <c r="A17" t="s">
        <v>77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row r="18" spans="1:34" x14ac:dyDescent="0.25">
      <c r="A18" t="s">
        <v>78</v>
      </c>
      <c r="B18" s="22">
        <v>910900000000000</v>
      </c>
      <c r="C18" s="22">
        <v>910500000000000</v>
      </c>
      <c r="D18" s="22">
        <v>908900000000000</v>
      </c>
      <c r="E18" s="22">
        <v>908100000000000</v>
      </c>
      <c r="F18" s="22">
        <v>908700000000000</v>
      </c>
      <c r="G18" s="22">
        <v>909900000000000</v>
      </c>
      <c r="H18" s="22">
        <v>911700000000000</v>
      </c>
      <c r="I18" s="22">
        <v>914600000000000</v>
      </c>
      <c r="J18" s="22">
        <v>918900000000000</v>
      </c>
      <c r="K18" s="22">
        <v>924600000000000</v>
      </c>
      <c r="L18" s="22">
        <v>931400000000000</v>
      </c>
      <c r="M18" s="22">
        <v>937400000000000</v>
      </c>
      <c r="N18" s="22">
        <v>945000000000000</v>
      </c>
      <c r="O18" s="22">
        <v>953200000000000</v>
      </c>
      <c r="P18" s="22">
        <v>961300000000000</v>
      </c>
      <c r="Q18" s="22">
        <v>969200000000000</v>
      </c>
      <c r="R18" s="22">
        <v>977300000000000</v>
      </c>
      <c r="S18" s="22">
        <v>985400000000000</v>
      </c>
      <c r="T18" s="22">
        <v>993200000000000</v>
      </c>
      <c r="U18" s="22">
        <v>1001000000000000</v>
      </c>
      <c r="V18" s="22">
        <v>1008000000000000</v>
      </c>
      <c r="W18" s="22">
        <v>1015000000000000</v>
      </c>
      <c r="X18" s="22">
        <v>1022000000000000</v>
      </c>
      <c r="Y18" s="22">
        <v>1029000000000000</v>
      </c>
      <c r="Z18" s="22">
        <v>1036000000000000</v>
      </c>
      <c r="AA18" s="22">
        <v>1044000000000000</v>
      </c>
      <c r="AB18" s="22">
        <v>1051000000000000</v>
      </c>
      <c r="AC18" s="22">
        <v>1059000000000000</v>
      </c>
      <c r="AD18" s="22">
        <v>1067000000000000</v>
      </c>
      <c r="AE18" s="22">
        <v>1075000000000000</v>
      </c>
      <c r="AF18" s="22">
        <v>1083000000000000</v>
      </c>
      <c r="AG18" s="22">
        <v>1091000000000000</v>
      </c>
      <c r="AH18" s="22">
        <v>1099000000000000</v>
      </c>
    </row>
    <row r="19" spans="1:34" x14ac:dyDescent="0.25">
      <c r="A19" t="s">
        <v>79</v>
      </c>
      <c r="B19" s="22">
        <v>184500000000000</v>
      </c>
      <c r="C19" s="22">
        <v>184200000000000</v>
      </c>
      <c r="D19" s="22">
        <v>183600000000000</v>
      </c>
      <c r="E19" s="22">
        <v>182700000000000</v>
      </c>
      <c r="F19" s="22">
        <v>181900000000000</v>
      </c>
      <c r="G19" s="22">
        <v>180900000000000</v>
      </c>
      <c r="H19" s="22">
        <v>179900000000000</v>
      </c>
      <c r="I19" s="22">
        <v>178800000000000</v>
      </c>
      <c r="J19" s="22">
        <v>177800000000000</v>
      </c>
      <c r="K19" s="22">
        <v>177000000000000</v>
      </c>
      <c r="L19" s="22">
        <v>176200000000000</v>
      </c>
      <c r="M19" s="22">
        <v>174900000000000</v>
      </c>
      <c r="N19" s="22">
        <v>173800000000000</v>
      </c>
      <c r="O19" s="22">
        <v>172900000000000</v>
      </c>
      <c r="P19" s="22">
        <v>172200000000000</v>
      </c>
      <c r="Q19" s="22">
        <v>171400000000000</v>
      </c>
      <c r="R19" s="22">
        <v>170600000000000</v>
      </c>
      <c r="S19" s="22">
        <v>169900000000000</v>
      </c>
      <c r="T19" s="22">
        <v>169300000000000</v>
      </c>
      <c r="U19" s="22">
        <v>168600000000000</v>
      </c>
      <c r="V19" s="22">
        <v>167900000000000</v>
      </c>
      <c r="W19" s="22">
        <v>167300000000000</v>
      </c>
      <c r="X19" s="22">
        <v>166600000000000</v>
      </c>
      <c r="Y19" s="22">
        <v>166000000000000</v>
      </c>
      <c r="Z19" s="22">
        <v>165400000000000</v>
      </c>
      <c r="AA19" s="22">
        <v>164700000000000</v>
      </c>
      <c r="AB19" s="22">
        <v>164000000000000</v>
      </c>
      <c r="AC19" s="22">
        <v>163300000000000</v>
      </c>
      <c r="AD19" s="22">
        <v>162700000000000</v>
      </c>
      <c r="AE19" s="22">
        <v>162000000000000</v>
      </c>
      <c r="AF19" s="22">
        <v>161300000000000</v>
      </c>
      <c r="AG19" s="22">
        <v>160600000000000</v>
      </c>
      <c r="AH19" s="22">
        <v>159900000000000</v>
      </c>
    </row>
    <row r="20" spans="1:34" x14ac:dyDescent="0.25">
      <c r="A20" t="s">
        <v>80</v>
      </c>
      <c r="B20" s="22">
        <v>332900000000000</v>
      </c>
      <c r="C20" s="22">
        <v>328000000000000</v>
      </c>
      <c r="D20" s="22">
        <v>295700000000000</v>
      </c>
      <c r="E20" s="22">
        <v>288300000000000</v>
      </c>
      <c r="F20" s="22">
        <v>281300000000000</v>
      </c>
      <c r="G20" s="22">
        <v>274200000000000</v>
      </c>
      <c r="H20" s="22">
        <v>266500000000000</v>
      </c>
      <c r="I20" s="22">
        <v>259200000000000</v>
      </c>
      <c r="J20" s="22">
        <v>252200000000000</v>
      </c>
      <c r="K20" s="22">
        <v>245500000000000</v>
      </c>
      <c r="L20" s="22">
        <v>239300000000000</v>
      </c>
      <c r="M20" s="22">
        <v>233300000000000</v>
      </c>
      <c r="N20" s="22">
        <v>227900000000000</v>
      </c>
      <c r="O20" s="22">
        <v>222600000000000</v>
      </c>
      <c r="P20" s="22">
        <v>217500000000000</v>
      </c>
      <c r="Q20" s="22">
        <v>212500000000000</v>
      </c>
      <c r="R20" s="22">
        <v>207700000000000</v>
      </c>
      <c r="S20" s="22">
        <v>203200000000000</v>
      </c>
      <c r="T20" s="22">
        <v>198600000000000</v>
      </c>
      <c r="U20" s="22">
        <v>194400000000000</v>
      </c>
      <c r="V20" s="22">
        <v>190300000000000</v>
      </c>
      <c r="W20" s="22">
        <v>186400000000000</v>
      </c>
      <c r="X20" s="22">
        <v>182500000000000</v>
      </c>
      <c r="Y20" s="22">
        <v>178700000000000</v>
      </c>
      <c r="Z20" s="22">
        <v>175000000000000</v>
      </c>
      <c r="AA20" s="22">
        <v>171300000000000</v>
      </c>
      <c r="AB20" s="22">
        <v>167600000000000</v>
      </c>
      <c r="AC20" s="22">
        <v>164000000000000</v>
      </c>
      <c r="AD20" s="22">
        <v>160500000000000</v>
      </c>
      <c r="AE20" s="22">
        <v>157000000000000</v>
      </c>
      <c r="AF20" s="22">
        <v>153400000000000</v>
      </c>
      <c r="AG20" s="22">
        <v>149800000000000</v>
      </c>
      <c r="AH20" s="22">
        <v>146300000000000</v>
      </c>
    </row>
    <row r="21" spans="1:34" x14ac:dyDescent="0.25">
      <c r="A21" t="s">
        <v>81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1:34" x14ac:dyDescent="0.25">
      <c r="A22" t="s">
        <v>82</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row>
    <row r="23" spans="1:34" x14ac:dyDescent="0.25">
      <c r="A23" t="s">
        <v>83</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row>
    <row r="24" spans="1:34" x14ac:dyDescent="0.25">
      <c r="A24" t="s">
        <v>84</v>
      </c>
      <c r="B24" s="22">
        <v>42140000000000</v>
      </c>
      <c r="C24" s="22">
        <v>39550000000000</v>
      </c>
      <c r="D24" s="22">
        <v>37270000000000</v>
      </c>
      <c r="E24" s="22">
        <v>35330000000000</v>
      </c>
      <c r="F24" s="22">
        <v>33580000000000</v>
      </c>
      <c r="G24" s="22">
        <v>31980000000000</v>
      </c>
      <c r="H24" s="22">
        <v>30500000000000</v>
      </c>
      <c r="I24" s="22">
        <v>29240000000000</v>
      </c>
      <c r="J24" s="22">
        <v>28170000000000</v>
      </c>
      <c r="K24" s="22">
        <v>27260000000000</v>
      </c>
      <c r="L24" s="22">
        <v>26540000000000</v>
      </c>
      <c r="M24" s="22">
        <v>25970000000000</v>
      </c>
      <c r="N24" s="22">
        <v>25570000000000</v>
      </c>
      <c r="O24" s="22">
        <v>25150000000000</v>
      </c>
      <c r="P24" s="22">
        <v>24700000000000</v>
      </c>
      <c r="Q24" s="22">
        <v>24230000000000</v>
      </c>
      <c r="R24" s="22">
        <v>23770000000000</v>
      </c>
      <c r="S24" s="22">
        <v>23300000000000</v>
      </c>
      <c r="T24" s="22">
        <v>22810000000000</v>
      </c>
      <c r="U24" s="22">
        <v>22350000000000</v>
      </c>
      <c r="V24" s="22">
        <v>21900000000000</v>
      </c>
      <c r="W24" s="22">
        <v>21450000000000</v>
      </c>
      <c r="X24" s="22">
        <v>21010000000000</v>
      </c>
      <c r="Y24" s="22">
        <v>20580000000000</v>
      </c>
      <c r="Z24" s="22">
        <v>20180000000000</v>
      </c>
      <c r="AA24" s="22">
        <v>19800000000000</v>
      </c>
      <c r="AB24" s="22">
        <v>19450000000000</v>
      </c>
      <c r="AC24" s="22">
        <v>19120000000000</v>
      </c>
      <c r="AD24" s="22">
        <v>18810000000000</v>
      </c>
      <c r="AE24" s="22">
        <v>18520000000000</v>
      </c>
      <c r="AF24" s="22">
        <v>18240000000000</v>
      </c>
      <c r="AG24" s="22">
        <v>17960000000000</v>
      </c>
      <c r="AH24" s="22">
        <v>17700000000000</v>
      </c>
    </row>
    <row r="25" spans="1:34" x14ac:dyDescent="0.25">
      <c r="A25" t="s">
        <v>85</v>
      </c>
      <c r="B25" s="22">
        <v>6214000000000</v>
      </c>
      <c r="C25" s="22">
        <v>6091000000000</v>
      </c>
      <c r="D25" s="22">
        <v>6015000000000</v>
      </c>
      <c r="E25" s="22">
        <v>5969000000000</v>
      </c>
      <c r="F25" s="22">
        <v>5926000000000</v>
      </c>
      <c r="G25" s="22">
        <v>5881000000000</v>
      </c>
      <c r="H25" s="22">
        <v>5825000000000</v>
      </c>
      <c r="I25" s="22">
        <v>5771000000000</v>
      </c>
      <c r="J25" s="22">
        <v>5724000000000</v>
      </c>
      <c r="K25" s="22">
        <v>5676000000000</v>
      </c>
      <c r="L25" s="22">
        <v>5634000000000</v>
      </c>
      <c r="M25" s="22">
        <v>5593000000000</v>
      </c>
      <c r="N25" s="22">
        <v>5557000000000</v>
      </c>
      <c r="O25" s="22">
        <v>5523000000000</v>
      </c>
      <c r="P25" s="22">
        <v>5489000000000</v>
      </c>
      <c r="Q25" s="22">
        <v>5454000000000</v>
      </c>
      <c r="R25" s="22">
        <v>5423000000000</v>
      </c>
      <c r="S25" s="22">
        <v>5393000000000</v>
      </c>
      <c r="T25" s="22">
        <v>5360000000000</v>
      </c>
      <c r="U25" s="22">
        <v>5333000000000</v>
      </c>
      <c r="V25" s="22">
        <v>5305000000000</v>
      </c>
      <c r="W25" s="22">
        <v>5279000000000</v>
      </c>
      <c r="X25" s="22">
        <v>5251000000000</v>
      </c>
      <c r="Y25" s="22">
        <v>5225000000000</v>
      </c>
      <c r="Z25" s="22">
        <v>5199000000000</v>
      </c>
      <c r="AA25" s="22">
        <v>5174000000000</v>
      </c>
      <c r="AB25" s="22">
        <v>5152000000000</v>
      </c>
      <c r="AC25" s="22">
        <v>5130000000000</v>
      </c>
      <c r="AD25" s="22">
        <v>5109000000000</v>
      </c>
      <c r="AE25" s="22">
        <v>5090000000000</v>
      </c>
      <c r="AF25" s="22">
        <v>5069000000000</v>
      </c>
      <c r="AG25" s="22">
        <v>5049000000000</v>
      </c>
      <c r="AH25" s="22">
        <v>5029000000000</v>
      </c>
    </row>
    <row r="26" spans="1:34" x14ac:dyDescent="0.25">
      <c r="A26" t="s">
        <v>86</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row>
    <row r="27" spans="1:34" x14ac:dyDescent="0.25">
      <c r="A27" t="s">
        <v>87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row>
    <row r="28" spans="1:34" x14ac:dyDescent="0.25">
      <c r="A28" t="s">
        <v>88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1:34" x14ac:dyDescent="0.25">
      <c r="A29" t="s">
        <v>89</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row>
    <row r="30" spans="1:34" x14ac:dyDescent="0.25">
      <c r="A30" t="s">
        <v>90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1:34" x14ac:dyDescent="0.25">
      <c r="A31" t="s">
        <v>91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1:34" x14ac:dyDescent="0.25">
      <c r="A32" t="s">
        <v>92</v>
      </c>
      <c r="B32" s="22">
        <v>352000000000000</v>
      </c>
      <c r="C32" s="22">
        <v>360500000000000</v>
      </c>
      <c r="D32" s="22">
        <v>349900000000000</v>
      </c>
      <c r="E32" s="22">
        <v>346300000000000</v>
      </c>
      <c r="F32" s="22">
        <v>341700000000000</v>
      </c>
      <c r="G32" s="22">
        <v>337900000000000</v>
      </c>
      <c r="H32" s="22">
        <v>336400000000000</v>
      </c>
      <c r="I32" s="22">
        <v>335400000000000</v>
      </c>
      <c r="J32" s="22">
        <v>334500000000000</v>
      </c>
      <c r="K32" s="22">
        <v>334300000000000</v>
      </c>
      <c r="L32" s="22">
        <v>332900000000000</v>
      </c>
      <c r="M32" s="22">
        <v>331500000000000</v>
      </c>
      <c r="N32" s="22">
        <v>329100000000000</v>
      </c>
      <c r="O32" s="22">
        <v>326400000000000</v>
      </c>
      <c r="P32" s="22">
        <v>323800000000000</v>
      </c>
      <c r="Q32" s="22">
        <v>321400000000000</v>
      </c>
      <c r="R32" s="22">
        <v>318400000000000</v>
      </c>
      <c r="S32" s="22">
        <v>315400000000000</v>
      </c>
      <c r="T32" s="22">
        <v>312900000000000</v>
      </c>
      <c r="U32" s="22">
        <v>309700000000000</v>
      </c>
      <c r="V32" s="22">
        <v>306500000000000</v>
      </c>
      <c r="W32" s="22">
        <v>303500000000000</v>
      </c>
      <c r="X32" s="22">
        <v>300800000000000</v>
      </c>
      <c r="Y32" s="22">
        <v>297900000000000</v>
      </c>
      <c r="Z32" s="22">
        <v>295500000000000</v>
      </c>
      <c r="AA32" s="22">
        <v>292800000000000</v>
      </c>
      <c r="AB32" s="22">
        <v>289800000000000</v>
      </c>
      <c r="AC32" s="22">
        <v>287000000000000</v>
      </c>
      <c r="AD32" s="22">
        <v>284300000000000</v>
      </c>
      <c r="AE32" s="22">
        <v>281600000000000</v>
      </c>
      <c r="AF32" s="22">
        <v>279000000000000</v>
      </c>
      <c r="AG32" s="22">
        <v>276200000000000</v>
      </c>
      <c r="AH32" s="22">
        <v>273400000000000</v>
      </c>
    </row>
    <row r="33" spans="1:34" x14ac:dyDescent="0.25">
      <c r="A33" t="s">
        <v>93</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row>
    <row r="34" spans="1:34" x14ac:dyDescent="0.25">
      <c r="A34" t="s">
        <v>94</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row>
    <row r="35" spans="1:34" x14ac:dyDescent="0.25">
      <c r="A35" t="s">
        <v>95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row>
    <row r="36" spans="1:34" x14ac:dyDescent="0.25">
      <c r="A36" t="s">
        <v>96</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row>
    <row r="37" spans="1:34" x14ac:dyDescent="0.25">
      <c r="A37" t="s">
        <v>97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row>
    <row r="38" spans="1:34" x14ac:dyDescent="0.25">
      <c r="A38" t="s">
        <v>98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1:34" x14ac:dyDescent="0.25">
      <c r="A39" t="s">
        <v>99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row>
    <row r="40" spans="1:34" x14ac:dyDescent="0.25">
      <c r="A40" t="s">
        <v>100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row>
    <row r="41" spans="1:34" x14ac:dyDescent="0.25">
      <c r="A41" t="s">
        <v>101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row>
    <row r="42" spans="1:34" x14ac:dyDescent="0.25">
      <c r="A42" t="s">
        <v>102</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row>
    <row r="43" spans="1:34" x14ac:dyDescent="0.25">
      <c r="A43" t="s">
        <v>103</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row>
    <row r="44" spans="1:34" x14ac:dyDescent="0.25">
      <c r="A44" t="s">
        <v>104</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row>
    <row r="45" spans="1:34" x14ac:dyDescent="0.25">
      <c r="A45" t="s">
        <v>105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row>
    <row r="46" spans="1:34" x14ac:dyDescent="0.25">
      <c r="A46" t="s">
        <v>106</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row>
    <row r="47" spans="1:34" x14ac:dyDescent="0.25">
      <c r="A47" t="s">
        <v>107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row>
    <row r="48" spans="1:34" x14ac:dyDescent="0.25">
      <c r="A48" t="s">
        <v>108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row>
    <row r="49" spans="1:34" x14ac:dyDescent="0.25">
      <c r="A49" t="s">
        <v>109</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row>
    <row r="50" spans="1:34" x14ac:dyDescent="0.25">
      <c r="A50" t="s">
        <v>110</v>
      </c>
      <c r="B50" s="22">
        <v>278900000000000</v>
      </c>
      <c r="C50" s="22">
        <v>262800000000000</v>
      </c>
      <c r="D50" s="22">
        <v>246100000000000</v>
      </c>
      <c r="E50" s="22">
        <v>240900000000000</v>
      </c>
      <c r="F50" s="22">
        <v>236200000000000</v>
      </c>
      <c r="G50" s="22">
        <v>231800000000000</v>
      </c>
      <c r="H50" s="22">
        <v>227600000000000</v>
      </c>
      <c r="I50" s="22">
        <v>223500000000000</v>
      </c>
      <c r="J50" s="22">
        <v>219400000000000</v>
      </c>
      <c r="K50" s="22">
        <v>215700000000000</v>
      </c>
      <c r="L50" s="22">
        <v>212200000000000</v>
      </c>
      <c r="M50" s="22">
        <v>209000000000000</v>
      </c>
      <c r="N50" s="22">
        <v>206100000000000</v>
      </c>
      <c r="O50" s="22">
        <v>203500000000000</v>
      </c>
      <c r="P50" s="22">
        <v>200900000000000</v>
      </c>
      <c r="Q50" s="22">
        <v>198500000000000</v>
      </c>
      <c r="R50" s="22">
        <v>196200000000000</v>
      </c>
      <c r="S50" s="22">
        <v>194000000000000</v>
      </c>
      <c r="T50" s="22">
        <v>191900000000000</v>
      </c>
      <c r="U50" s="22">
        <v>189900000000000</v>
      </c>
      <c r="V50" s="22">
        <v>188000000000000</v>
      </c>
      <c r="W50" s="22">
        <v>186100000000000</v>
      </c>
      <c r="X50" s="22">
        <v>184400000000000</v>
      </c>
      <c r="Y50" s="22">
        <v>182800000000000</v>
      </c>
      <c r="Z50" s="22">
        <v>181200000000000</v>
      </c>
      <c r="AA50" s="22">
        <v>179600000000000</v>
      </c>
      <c r="AB50" s="22">
        <v>178000000000000</v>
      </c>
      <c r="AC50" s="22">
        <v>176400000000000</v>
      </c>
      <c r="AD50" s="22">
        <v>175000000000000</v>
      </c>
      <c r="AE50" s="22">
        <v>173600000000000</v>
      </c>
      <c r="AF50" s="22">
        <v>172200000000000</v>
      </c>
      <c r="AG50" s="22">
        <v>170900000000000</v>
      </c>
      <c r="AH50" s="22">
        <v>169600000000000</v>
      </c>
    </row>
    <row r="51" spans="1:34" x14ac:dyDescent="0.25">
      <c r="A51" t="s">
        <v>111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row>
    <row r="52" spans="1:34" x14ac:dyDescent="0.25">
      <c r="A52" t="s">
        <v>112</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3" spans="1:34" x14ac:dyDescent="0.25">
      <c r="A53" t="s">
        <v>113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row>
    <row r="54" spans="1:34" x14ac:dyDescent="0.25">
      <c r="A54" t="s">
        <v>114</v>
      </c>
      <c r="B54" s="22">
        <v>67490000000000</v>
      </c>
      <c r="C54" s="22">
        <v>64200000000000</v>
      </c>
      <c r="D54" s="22">
        <v>61030000000000</v>
      </c>
      <c r="E54" s="22">
        <v>58350000000000</v>
      </c>
      <c r="F54" s="22">
        <v>55940000000000</v>
      </c>
      <c r="G54" s="22">
        <v>53790000000000</v>
      </c>
      <c r="H54" s="22">
        <v>51880000000000</v>
      </c>
      <c r="I54" s="22">
        <v>50150000000000</v>
      </c>
      <c r="J54" s="22">
        <v>48590000000000</v>
      </c>
      <c r="K54" s="22">
        <v>47200000000000</v>
      </c>
      <c r="L54" s="22">
        <v>45980000000000</v>
      </c>
      <c r="M54" s="22">
        <v>44930000000000</v>
      </c>
      <c r="N54" s="22">
        <v>44070000000000</v>
      </c>
      <c r="O54" s="22">
        <v>43180000000000</v>
      </c>
      <c r="P54" s="22">
        <v>42250000000000</v>
      </c>
      <c r="Q54" s="22">
        <v>41340000000000</v>
      </c>
      <c r="R54" s="22">
        <v>40450000000000</v>
      </c>
      <c r="S54" s="22">
        <v>39590000000000</v>
      </c>
      <c r="T54" s="22">
        <v>38770000000000</v>
      </c>
      <c r="U54" s="22">
        <v>38010000000000</v>
      </c>
      <c r="V54" s="22">
        <v>37260000000000</v>
      </c>
      <c r="W54" s="22">
        <v>36550000000000</v>
      </c>
      <c r="X54" s="22">
        <v>35870000000000</v>
      </c>
      <c r="Y54" s="22">
        <v>35230000000000</v>
      </c>
      <c r="Z54" s="22">
        <v>34630000000000</v>
      </c>
      <c r="AA54" s="22">
        <v>34080000000000</v>
      </c>
      <c r="AB54" s="22">
        <v>33570000000000</v>
      </c>
      <c r="AC54" s="22">
        <v>33110000000000</v>
      </c>
      <c r="AD54" s="22">
        <v>32700000000000</v>
      </c>
      <c r="AE54" s="22">
        <v>32320000000000</v>
      </c>
      <c r="AF54" s="22">
        <v>31980000000000</v>
      </c>
      <c r="AG54" s="22">
        <v>31660000000000</v>
      </c>
      <c r="AH54" s="22">
        <v>31370000000000</v>
      </c>
    </row>
    <row r="55" spans="1:34" x14ac:dyDescent="0.25">
      <c r="A55" t="s">
        <v>115</v>
      </c>
      <c r="B55" s="22">
        <v>53540000000000</v>
      </c>
      <c r="C55" s="22">
        <v>53950000000000</v>
      </c>
      <c r="D55" s="22">
        <v>54470000000000</v>
      </c>
      <c r="E55" s="22">
        <v>55250000000000</v>
      </c>
      <c r="F55" s="22">
        <v>56140000000000</v>
      </c>
      <c r="G55" s="22">
        <v>57100000000000</v>
      </c>
      <c r="H55" s="22">
        <v>58090000000000</v>
      </c>
      <c r="I55" s="22">
        <v>59110000000000</v>
      </c>
      <c r="J55" s="22">
        <v>60140000000000</v>
      </c>
      <c r="K55" s="22">
        <v>61210000000000</v>
      </c>
      <c r="L55" s="22">
        <v>62330000000000</v>
      </c>
      <c r="M55" s="22">
        <v>63480000000000</v>
      </c>
      <c r="N55" s="22">
        <v>64700000000000</v>
      </c>
      <c r="O55" s="22">
        <v>65980000000000</v>
      </c>
      <c r="P55" s="22">
        <v>67280000000000</v>
      </c>
      <c r="Q55" s="22">
        <v>68580000000000</v>
      </c>
      <c r="R55" s="22">
        <v>69890000000000</v>
      </c>
      <c r="S55" s="22">
        <v>71220000000000</v>
      </c>
      <c r="T55" s="22">
        <v>72550000000000</v>
      </c>
      <c r="U55" s="22">
        <v>73890000000000</v>
      </c>
      <c r="V55" s="22">
        <v>75250000000000</v>
      </c>
      <c r="W55" s="22">
        <v>76620000000000</v>
      </c>
      <c r="X55" s="22">
        <v>78000000000000</v>
      </c>
      <c r="Y55" s="22">
        <v>79410000000000</v>
      </c>
      <c r="Z55" s="22">
        <v>80840000000000</v>
      </c>
      <c r="AA55" s="22">
        <v>82280000000000</v>
      </c>
      <c r="AB55" s="22">
        <v>83740000000000</v>
      </c>
      <c r="AC55" s="22">
        <v>85240000000000</v>
      </c>
      <c r="AD55" s="22">
        <v>86770000000000</v>
      </c>
      <c r="AE55" s="22">
        <v>88330000000000</v>
      </c>
      <c r="AF55" s="22">
        <v>89910000000000</v>
      </c>
      <c r="AG55" s="22">
        <v>91510000000000</v>
      </c>
      <c r="AH55" s="22">
        <v>93140000000000</v>
      </c>
    </row>
    <row r="56" spans="1:34" x14ac:dyDescent="0.25">
      <c r="A56" t="s">
        <v>116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row>
    <row r="57" spans="1:34" x14ac:dyDescent="0.25">
      <c r="A57" t="s">
        <v>117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row>
    <row r="58" spans="1:34" x14ac:dyDescent="0.25">
      <c r="A58" t="s">
        <v>118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row>
    <row r="59" spans="1:34" x14ac:dyDescent="0.25">
      <c r="A59" t="s">
        <v>119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25">
      <c r="A60" t="s">
        <v>120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row>
    <row r="61" spans="1:34" x14ac:dyDescent="0.25">
      <c r="A61" t="s">
        <v>121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25">
      <c r="A62" t="s">
        <v>122</v>
      </c>
      <c r="B62" s="22">
        <v>130300000000000</v>
      </c>
      <c r="C62" s="22">
        <v>129300000000000</v>
      </c>
      <c r="D62" s="22">
        <v>128200000000000</v>
      </c>
      <c r="E62" s="22">
        <v>127200000000000</v>
      </c>
      <c r="F62" s="22">
        <v>126000000000000</v>
      </c>
      <c r="G62" s="22">
        <v>124700000000000</v>
      </c>
      <c r="H62" s="22">
        <v>123200000000000</v>
      </c>
      <c r="I62" s="22">
        <v>121600000000000</v>
      </c>
      <c r="J62" s="22">
        <v>120000000000000</v>
      </c>
      <c r="K62" s="22">
        <v>118500000000000</v>
      </c>
      <c r="L62" s="22">
        <v>117100000000000</v>
      </c>
      <c r="M62" s="22">
        <v>115700000000000</v>
      </c>
      <c r="N62" s="22">
        <v>114400000000000</v>
      </c>
      <c r="O62" s="22">
        <v>113100000000000</v>
      </c>
      <c r="P62" s="22">
        <v>111700000000000</v>
      </c>
      <c r="Q62" s="22">
        <v>110400000000000</v>
      </c>
      <c r="R62" s="22">
        <v>109100000000000</v>
      </c>
      <c r="S62" s="22">
        <v>107900000000000</v>
      </c>
      <c r="T62" s="22">
        <v>106700000000000</v>
      </c>
      <c r="U62" s="22">
        <v>105500000000000</v>
      </c>
      <c r="V62" s="22">
        <v>104300000000000</v>
      </c>
      <c r="W62" s="22">
        <v>103200000000000</v>
      </c>
      <c r="X62" s="22">
        <v>102100000000000</v>
      </c>
      <c r="Y62" s="22">
        <v>101000000000000</v>
      </c>
      <c r="Z62" s="22">
        <v>99880000000000</v>
      </c>
      <c r="AA62" s="22">
        <v>98830000000000</v>
      </c>
      <c r="AB62" s="22">
        <v>97800000000000</v>
      </c>
      <c r="AC62" s="22">
        <v>96770000000000</v>
      </c>
      <c r="AD62" s="22">
        <v>95710000000000</v>
      </c>
      <c r="AE62" s="22">
        <v>94630000000000</v>
      </c>
      <c r="AF62" s="22">
        <v>93570000000000</v>
      </c>
      <c r="AG62" s="22">
        <v>92550000000000</v>
      </c>
      <c r="AH62" s="22">
        <v>91590000000000</v>
      </c>
    </row>
    <row r="63" spans="1:34" x14ac:dyDescent="0.25">
      <c r="A63" t="s">
        <v>123</v>
      </c>
      <c r="B63" s="22">
        <v>145300000000000</v>
      </c>
      <c r="C63" s="22">
        <v>147400000000000</v>
      </c>
      <c r="D63" s="22">
        <v>149400000000000</v>
      </c>
      <c r="E63" s="22">
        <v>151700000000000</v>
      </c>
      <c r="F63" s="22">
        <v>153700000000000</v>
      </c>
      <c r="G63" s="22">
        <v>155000000000000</v>
      </c>
      <c r="H63" s="22">
        <v>156000000000000</v>
      </c>
      <c r="I63" s="22">
        <v>156900000000000</v>
      </c>
      <c r="J63" s="22">
        <v>157900000000000</v>
      </c>
      <c r="K63" s="22">
        <v>159100000000000</v>
      </c>
      <c r="L63" s="22">
        <v>160400000000000</v>
      </c>
      <c r="M63" s="22">
        <v>161900000000000</v>
      </c>
      <c r="N63" s="22">
        <v>163500000000000</v>
      </c>
      <c r="O63" s="22">
        <v>165200000000000</v>
      </c>
      <c r="P63" s="22">
        <v>166800000000000</v>
      </c>
      <c r="Q63" s="22">
        <v>168300000000000</v>
      </c>
      <c r="R63" s="22">
        <v>170100000000000</v>
      </c>
      <c r="S63" s="22">
        <v>172000000000000</v>
      </c>
      <c r="T63" s="22">
        <v>173800000000000</v>
      </c>
      <c r="U63" s="22">
        <v>175800000000000</v>
      </c>
      <c r="V63" s="22">
        <v>177700000000000</v>
      </c>
      <c r="W63" s="22">
        <v>179600000000000</v>
      </c>
      <c r="X63" s="22">
        <v>181700000000000</v>
      </c>
      <c r="Y63" s="22">
        <v>183600000000000</v>
      </c>
      <c r="Z63" s="22">
        <v>185700000000000</v>
      </c>
      <c r="AA63" s="22">
        <v>187800000000000</v>
      </c>
      <c r="AB63" s="22">
        <v>189900000000000</v>
      </c>
      <c r="AC63" s="22">
        <v>192000000000000</v>
      </c>
      <c r="AD63" s="22">
        <v>194100000000000</v>
      </c>
      <c r="AE63" s="22">
        <v>196200000000000</v>
      </c>
      <c r="AF63" s="22">
        <v>198200000000000</v>
      </c>
      <c r="AG63" s="22">
        <v>200200000000000</v>
      </c>
      <c r="AH63" s="22">
        <v>202400000000000</v>
      </c>
    </row>
    <row r="64" spans="1:34" x14ac:dyDescent="0.25">
      <c r="A64" t="s">
        <v>124</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row>
    <row r="65" spans="1:34" x14ac:dyDescent="0.25">
      <c r="A65" t="s">
        <v>125</v>
      </c>
      <c r="B65" s="22">
        <v>56950000000000</v>
      </c>
      <c r="C65" s="22">
        <v>52220000000000</v>
      </c>
      <c r="D65" s="22">
        <v>48090000000000</v>
      </c>
      <c r="E65" s="22">
        <v>41570000000000</v>
      </c>
      <c r="F65" s="22">
        <v>38630000000000</v>
      </c>
      <c r="G65" s="22">
        <v>38200000000000</v>
      </c>
      <c r="H65" s="22">
        <v>38020000000000</v>
      </c>
      <c r="I65" s="22">
        <v>37960000000000</v>
      </c>
      <c r="J65" s="22">
        <v>37880000000000</v>
      </c>
      <c r="K65" s="22">
        <v>37910000000000</v>
      </c>
      <c r="L65" s="22">
        <v>38020000000000</v>
      </c>
      <c r="M65" s="22">
        <v>38170000000000</v>
      </c>
      <c r="N65" s="22">
        <v>38010000000000</v>
      </c>
      <c r="O65" s="22">
        <v>37870000000000</v>
      </c>
      <c r="P65" s="22">
        <v>37750000000000</v>
      </c>
      <c r="Q65" s="22">
        <v>37680000000000</v>
      </c>
      <c r="R65" s="22">
        <v>37670000000000</v>
      </c>
      <c r="S65" s="22">
        <v>37740000000000</v>
      </c>
      <c r="T65" s="22">
        <v>37840000000000</v>
      </c>
      <c r="U65" s="22">
        <v>37970000000000</v>
      </c>
      <c r="V65" s="22">
        <v>38140000000000</v>
      </c>
      <c r="W65" s="22">
        <v>38360000000000</v>
      </c>
      <c r="X65" s="22">
        <v>38180000000000</v>
      </c>
      <c r="Y65" s="22">
        <v>38040000000000</v>
      </c>
      <c r="Z65" s="22">
        <v>37950000000000</v>
      </c>
      <c r="AA65" s="22">
        <v>37880000000000</v>
      </c>
      <c r="AB65" s="22">
        <v>37850000000000</v>
      </c>
      <c r="AC65" s="22">
        <v>37820000000000</v>
      </c>
      <c r="AD65" s="22">
        <v>37800000000000</v>
      </c>
      <c r="AE65" s="22">
        <v>37780000000000</v>
      </c>
      <c r="AF65" s="22">
        <v>37780000000000</v>
      </c>
      <c r="AG65" s="22">
        <v>37790000000000</v>
      </c>
      <c r="AH65" s="22">
        <v>37830000000000</v>
      </c>
    </row>
    <row r="66" spans="1:34" x14ac:dyDescent="0.25">
      <c r="A66" t="s">
        <v>126</v>
      </c>
      <c r="B66" s="22">
        <v>254200000000000</v>
      </c>
      <c r="C66" s="22">
        <v>255500000000000</v>
      </c>
      <c r="D66" s="22">
        <v>256400000000000</v>
      </c>
      <c r="E66" s="22">
        <v>257000000000000</v>
      </c>
      <c r="F66" s="22">
        <v>257500000000000</v>
      </c>
      <c r="G66" s="22">
        <v>257800000000000</v>
      </c>
      <c r="H66" s="22">
        <v>257700000000000</v>
      </c>
      <c r="I66" s="22">
        <v>257400000000000</v>
      </c>
      <c r="J66" s="22">
        <v>257000000000000</v>
      </c>
      <c r="K66" s="22">
        <v>256800000000000</v>
      </c>
      <c r="L66" s="22">
        <v>256700000000000</v>
      </c>
      <c r="M66" s="22">
        <v>256800000000000</v>
      </c>
      <c r="N66" s="22">
        <v>257000000000000</v>
      </c>
      <c r="O66" s="22">
        <v>257400000000000</v>
      </c>
      <c r="P66" s="22">
        <v>257800000000000</v>
      </c>
      <c r="Q66" s="22">
        <v>258400000000000</v>
      </c>
      <c r="R66" s="22">
        <v>259200000000000</v>
      </c>
      <c r="S66" s="22">
        <v>260200000000000</v>
      </c>
      <c r="T66" s="22">
        <v>261400000000000</v>
      </c>
      <c r="U66" s="22">
        <v>262600000000000</v>
      </c>
      <c r="V66" s="22">
        <v>263900000000000</v>
      </c>
      <c r="W66" s="22">
        <v>265300000000000</v>
      </c>
      <c r="X66" s="22">
        <v>266800000000000</v>
      </c>
      <c r="Y66" s="22">
        <v>268200000000000</v>
      </c>
      <c r="Z66" s="22">
        <v>269700000000000</v>
      </c>
      <c r="AA66" s="22">
        <v>271300000000000</v>
      </c>
      <c r="AB66" s="22">
        <v>273000000000000</v>
      </c>
      <c r="AC66" s="22">
        <v>274700000000000</v>
      </c>
      <c r="AD66" s="22">
        <v>276300000000000</v>
      </c>
      <c r="AE66" s="22">
        <v>278000000000000</v>
      </c>
      <c r="AF66" s="22">
        <v>279600000000000</v>
      </c>
      <c r="AG66" s="22">
        <v>281300000000000</v>
      </c>
      <c r="AH66" s="22">
        <v>283000000000000</v>
      </c>
    </row>
    <row r="67" spans="1:34" x14ac:dyDescent="0.25">
      <c r="A67" t="s">
        <v>127</v>
      </c>
      <c r="B67" s="22">
        <v>372400000000000</v>
      </c>
      <c r="C67" s="22">
        <v>394500000000000</v>
      </c>
      <c r="D67" s="22">
        <v>398700000000000</v>
      </c>
      <c r="E67" s="22">
        <v>398800000000000</v>
      </c>
      <c r="F67" s="22">
        <v>398600000000000</v>
      </c>
      <c r="G67" s="22">
        <v>398200000000000</v>
      </c>
      <c r="H67" s="22">
        <v>397800000000000</v>
      </c>
      <c r="I67" s="22">
        <v>397600000000000</v>
      </c>
      <c r="J67" s="22">
        <v>399600000000000</v>
      </c>
      <c r="K67" s="22">
        <v>401800000000000</v>
      </c>
      <c r="L67" s="22">
        <v>405100000000000</v>
      </c>
      <c r="M67" s="22">
        <v>408200000000000</v>
      </c>
      <c r="N67" s="22">
        <v>411400000000000</v>
      </c>
      <c r="O67" s="22">
        <v>415000000000000</v>
      </c>
      <c r="P67" s="22">
        <v>418400000000000</v>
      </c>
      <c r="Q67" s="22">
        <v>422000000000000</v>
      </c>
      <c r="R67" s="22">
        <v>426500000000000</v>
      </c>
      <c r="S67" s="22">
        <v>430900000000000</v>
      </c>
      <c r="T67" s="22">
        <v>435200000000000</v>
      </c>
      <c r="U67" s="22">
        <v>439500000000000</v>
      </c>
      <c r="V67" s="22">
        <v>443900000000000</v>
      </c>
      <c r="W67" s="22">
        <v>448300000000000</v>
      </c>
      <c r="X67" s="22">
        <v>453000000000000</v>
      </c>
      <c r="Y67" s="22">
        <v>457200000000000</v>
      </c>
      <c r="Z67" s="22">
        <v>461400000000000</v>
      </c>
      <c r="AA67" s="22">
        <v>465700000000000</v>
      </c>
      <c r="AB67" s="22">
        <v>470000000000000</v>
      </c>
      <c r="AC67" s="22">
        <v>474300000000000</v>
      </c>
      <c r="AD67" s="22">
        <v>478500000000000</v>
      </c>
      <c r="AE67" s="22">
        <v>482600000000000</v>
      </c>
      <c r="AF67" s="22">
        <v>486500000000000</v>
      </c>
      <c r="AG67" s="22">
        <v>490400000000000</v>
      </c>
      <c r="AH67" s="22">
        <v>494200000000000</v>
      </c>
    </row>
    <row r="68" spans="1:34" x14ac:dyDescent="0.25">
      <c r="A68" t="s">
        <v>128</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row>
    <row r="69" spans="1:34" x14ac:dyDescent="0.25">
      <c r="A69" t="s">
        <v>129</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row>
    <row r="70" spans="1:34" x14ac:dyDescent="0.25">
      <c r="A70" t="s">
        <v>130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row>
    <row r="71" spans="1:34" x14ac:dyDescent="0.25">
      <c r="A71" t="s">
        <v>131</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row>
    <row r="72" spans="1:34" x14ac:dyDescent="0.25">
      <c r="A72" t="s">
        <v>132</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row>
    <row r="73" spans="1:34" x14ac:dyDescent="0.25">
      <c r="A73" t="s">
        <v>133</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row>
    <row r="74" spans="1:34" x14ac:dyDescent="0.25">
      <c r="A74" t="s">
        <v>134</v>
      </c>
      <c r="B74" s="22">
        <v>712900000000000</v>
      </c>
      <c r="C74" s="22">
        <v>706900000000000</v>
      </c>
      <c r="D74" s="22">
        <v>674100000000000</v>
      </c>
      <c r="E74" s="22">
        <v>670300000000000</v>
      </c>
      <c r="F74" s="22">
        <v>666600000000000</v>
      </c>
      <c r="G74" s="22">
        <v>662400000000000</v>
      </c>
      <c r="H74" s="22">
        <v>657800000000000</v>
      </c>
      <c r="I74" s="22">
        <v>653300000000000</v>
      </c>
      <c r="J74" s="22">
        <v>649200000000000</v>
      </c>
      <c r="K74" s="22">
        <v>645600000000000</v>
      </c>
      <c r="L74" s="22">
        <v>642300000000000</v>
      </c>
      <c r="M74" s="22">
        <v>638600000000000</v>
      </c>
      <c r="N74" s="22">
        <v>635300000000000</v>
      </c>
      <c r="O74" s="22">
        <v>632600000000000</v>
      </c>
      <c r="P74" s="22">
        <v>629600000000000</v>
      </c>
      <c r="Q74" s="22">
        <v>626600000000000</v>
      </c>
      <c r="R74" s="22">
        <v>624000000000000</v>
      </c>
      <c r="S74" s="22">
        <v>621600000000000</v>
      </c>
      <c r="T74" s="22">
        <v>619200000000000</v>
      </c>
      <c r="U74" s="22">
        <v>617000000000000</v>
      </c>
      <c r="V74" s="22">
        <v>615000000000000</v>
      </c>
      <c r="W74" s="22">
        <v>613200000000000</v>
      </c>
      <c r="X74" s="22">
        <v>611300000000000</v>
      </c>
      <c r="Y74" s="22">
        <v>609600000000000</v>
      </c>
      <c r="Z74" s="22">
        <v>607800000000000</v>
      </c>
      <c r="AA74" s="22">
        <v>606000000000000</v>
      </c>
      <c r="AB74" s="22">
        <v>604100000000000</v>
      </c>
      <c r="AC74" s="22">
        <v>602200000000000</v>
      </c>
      <c r="AD74" s="22">
        <v>600400000000000</v>
      </c>
      <c r="AE74" s="22">
        <v>598600000000000</v>
      </c>
      <c r="AF74" s="22">
        <v>596600000000000</v>
      </c>
      <c r="AG74" s="22">
        <v>594300000000000</v>
      </c>
      <c r="AH74" s="22">
        <v>592200000000000</v>
      </c>
    </row>
    <row r="75" spans="1:34" x14ac:dyDescent="0.25">
      <c r="A75" t="s">
        <v>135</v>
      </c>
      <c r="B75" s="22">
        <v>12470000000000</v>
      </c>
      <c r="C75" s="22">
        <v>10350000000000</v>
      </c>
      <c r="D75" s="22">
        <v>11460000000000</v>
      </c>
      <c r="E75" s="22">
        <v>11400000000000</v>
      </c>
      <c r="F75" s="22">
        <v>11320000000000</v>
      </c>
      <c r="G75" s="22">
        <v>11230000000000</v>
      </c>
      <c r="H75" s="22">
        <v>11130000000000</v>
      </c>
      <c r="I75" s="22">
        <v>11040000000000</v>
      </c>
      <c r="J75" s="22">
        <v>10960000000000</v>
      </c>
      <c r="K75" s="22">
        <v>10890000000000</v>
      </c>
      <c r="L75" s="22">
        <v>10830000000000</v>
      </c>
      <c r="M75" s="22">
        <v>10760000000000</v>
      </c>
      <c r="N75" s="22">
        <v>10690000000000</v>
      </c>
      <c r="O75" s="22">
        <v>10630000000000</v>
      </c>
      <c r="P75" s="22">
        <v>10550000000000</v>
      </c>
      <c r="Q75" s="22">
        <v>10480000000000</v>
      </c>
      <c r="R75" s="22">
        <v>10420000000000</v>
      </c>
      <c r="S75" s="22">
        <v>10370000000000</v>
      </c>
      <c r="T75" s="22">
        <v>10340000000000</v>
      </c>
      <c r="U75" s="22">
        <v>10330000000000</v>
      </c>
      <c r="V75" s="22">
        <v>10330000000000</v>
      </c>
      <c r="W75" s="22">
        <v>10330000000000</v>
      </c>
      <c r="X75" s="22">
        <v>10330000000000</v>
      </c>
      <c r="Y75" s="22">
        <v>10340000000000</v>
      </c>
      <c r="Z75" s="22">
        <v>10340000000000</v>
      </c>
      <c r="AA75" s="22">
        <v>10340000000000</v>
      </c>
      <c r="AB75" s="22">
        <v>10330000000000</v>
      </c>
      <c r="AC75" s="22">
        <v>10330000000000</v>
      </c>
      <c r="AD75" s="22">
        <v>10330000000000</v>
      </c>
      <c r="AE75" s="22">
        <v>10330000000000</v>
      </c>
      <c r="AF75" s="22">
        <v>10330000000000</v>
      </c>
      <c r="AG75" s="22">
        <v>10320000000000</v>
      </c>
      <c r="AH75" s="22">
        <v>10320000000000</v>
      </c>
    </row>
    <row r="76" spans="1:34" x14ac:dyDescent="0.25">
      <c r="A76" t="s">
        <v>136</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row>
    <row r="77" spans="1:34" x14ac:dyDescent="0.25">
      <c r="A77" t="s">
        <v>137</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row>
    <row r="78" spans="1:34" x14ac:dyDescent="0.25">
      <c r="A78" t="s">
        <v>138</v>
      </c>
      <c r="B78" s="22">
        <v>226000000000000</v>
      </c>
      <c r="C78" s="22">
        <v>225900000000000</v>
      </c>
      <c r="D78" s="22">
        <v>225500000000000</v>
      </c>
      <c r="E78" s="22">
        <v>225400000000000</v>
      </c>
      <c r="F78" s="22">
        <v>225500000000000</v>
      </c>
      <c r="G78" s="22">
        <v>225800000000000</v>
      </c>
      <c r="H78" s="22">
        <v>226200000000000</v>
      </c>
      <c r="I78" s="22">
        <v>227000000000000</v>
      </c>
      <c r="J78" s="22">
        <v>228000000000000</v>
      </c>
      <c r="K78" s="22">
        <v>229400000000000</v>
      </c>
      <c r="L78" s="22">
        <v>231100000000000</v>
      </c>
      <c r="M78" s="22">
        <v>232600000000000</v>
      </c>
      <c r="N78" s="22">
        <v>234500000000000</v>
      </c>
      <c r="O78" s="22">
        <v>236500000000000</v>
      </c>
      <c r="P78" s="22">
        <v>238500000000000</v>
      </c>
      <c r="Q78" s="22">
        <v>240500000000000</v>
      </c>
      <c r="R78" s="22">
        <v>242500000000000</v>
      </c>
      <c r="S78" s="22">
        <v>244500000000000</v>
      </c>
      <c r="T78" s="22">
        <v>246500000000000</v>
      </c>
      <c r="U78" s="22">
        <v>248300000000000</v>
      </c>
      <c r="V78" s="22">
        <v>250100000000000</v>
      </c>
      <c r="W78" s="22">
        <v>251900000000000</v>
      </c>
      <c r="X78" s="22">
        <v>253700000000000</v>
      </c>
      <c r="Y78" s="22">
        <v>255400000000000</v>
      </c>
      <c r="Z78" s="22">
        <v>257200000000000</v>
      </c>
      <c r="AA78" s="22">
        <v>259000000000000</v>
      </c>
      <c r="AB78" s="22">
        <v>260800000000000</v>
      </c>
      <c r="AC78" s="22">
        <v>262700000000000</v>
      </c>
      <c r="AD78" s="22">
        <v>264700000000000</v>
      </c>
      <c r="AE78" s="22">
        <v>266800000000000</v>
      </c>
      <c r="AF78" s="22">
        <v>268800000000000</v>
      </c>
      <c r="AG78" s="22">
        <v>270800000000000</v>
      </c>
      <c r="AH78" s="22">
        <v>272800000000000</v>
      </c>
    </row>
    <row r="79" spans="1:34" x14ac:dyDescent="0.25">
      <c r="A79" t="s">
        <v>139</v>
      </c>
      <c r="B79" s="22">
        <v>45780000000000</v>
      </c>
      <c r="C79" s="22">
        <v>45720000000000</v>
      </c>
      <c r="D79" s="22">
        <v>45560000000000</v>
      </c>
      <c r="E79" s="22">
        <v>45350000000000</v>
      </c>
      <c r="F79" s="22">
        <v>45130000000000</v>
      </c>
      <c r="G79" s="22">
        <v>44900000000000</v>
      </c>
      <c r="H79" s="22">
        <v>44640000000000</v>
      </c>
      <c r="I79" s="22">
        <v>44370000000000</v>
      </c>
      <c r="J79" s="22">
        <v>44130000000000</v>
      </c>
      <c r="K79" s="22">
        <v>43920000000000</v>
      </c>
      <c r="L79" s="22">
        <v>43730000000000</v>
      </c>
      <c r="M79" s="22">
        <v>43410000000000</v>
      </c>
      <c r="N79" s="22">
        <v>43140000000000</v>
      </c>
      <c r="O79" s="22">
        <v>42920000000000</v>
      </c>
      <c r="P79" s="22">
        <v>42720000000000</v>
      </c>
      <c r="Q79" s="22">
        <v>42530000000000</v>
      </c>
      <c r="R79" s="22">
        <v>42350000000000</v>
      </c>
      <c r="S79" s="22">
        <v>42170000000000</v>
      </c>
      <c r="T79" s="22">
        <v>42000000000000</v>
      </c>
      <c r="U79" s="22">
        <v>41830000000000</v>
      </c>
      <c r="V79" s="22">
        <v>41670000000000</v>
      </c>
      <c r="W79" s="22">
        <v>41510000000000</v>
      </c>
      <c r="X79" s="22">
        <v>41350000000000</v>
      </c>
      <c r="Y79" s="22">
        <v>41190000000000</v>
      </c>
      <c r="Z79" s="22">
        <v>41040000000000</v>
      </c>
      <c r="AA79" s="22">
        <v>40870000000000</v>
      </c>
      <c r="AB79" s="22">
        <v>40700000000000</v>
      </c>
      <c r="AC79" s="22">
        <v>40530000000000</v>
      </c>
      <c r="AD79" s="22">
        <v>40360000000000</v>
      </c>
      <c r="AE79" s="22">
        <v>40190000000000</v>
      </c>
      <c r="AF79" s="22">
        <v>40020000000000</v>
      </c>
      <c r="AG79" s="22">
        <v>39840000000000</v>
      </c>
      <c r="AH79" s="22">
        <v>39670000000000</v>
      </c>
    </row>
    <row r="80" spans="1:34" x14ac:dyDescent="0.25">
      <c r="A80" t="s">
        <v>140</v>
      </c>
      <c r="B80" s="22">
        <v>82600000000000</v>
      </c>
      <c r="C80" s="22">
        <v>81400000000000</v>
      </c>
      <c r="D80" s="22">
        <v>73370000000000</v>
      </c>
      <c r="E80" s="22">
        <v>71550000000000</v>
      </c>
      <c r="F80" s="22">
        <v>69810000000000</v>
      </c>
      <c r="G80" s="22">
        <v>68040000000000</v>
      </c>
      <c r="H80" s="22">
        <v>66140000000000</v>
      </c>
      <c r="I80" s="22">
        <v>64310000000000</v>
      </c>
      <c r="J80" s="22">
        <v>62590000000000</v>
      </c>
      <c r="K80" s="22">
        <v>60920000000000</v>
      </c>
      <c r="L80" s="22">
        <v>59380000000000</v>
      </c>
      <c r="M80" s="22">
        <v>57900000000000</v>
      </c>
      <c r="N80" s="22">
        <v>56540000000000</v>
      </c>
      <c r="O80" s="22">
        <v>55250000000000</v>
      </c>
      <c r="P80" s="22">
        <v>53980000000000</v>
      </c>
      <c r="Q80" s="22">
        <v>52730000000000</v>
      </c>
      <c r="R80" s="22">
        <v>51550000000000</v>
      </c>
      <c r="S80" s="22">
        <v>50420000000000</v>
      </c>
      <c r="T80" s="22">
        <v>49280000000000</v>
      </c>
      <c r="U80" s="22">
        <v>48240000000000</v>
      </c>
      <c r="V80" s="22">
        <v>47230000000000</v>
      </c>
      <c r="W80" s="22">
        <v>46260000000000</v>
      </c>
      <c r="X80" s="22">
        <v>45280000000000</v>
      </c>
      <c r="Y80" s="22">
        <v>44360000000000</v>
      </c>
      <c r="Z80" s="22">
        <v>43420000000000</v>
      </c>
      <c r="AA80" s="22">
        <v>42500000000000</v>
      </c>
      <c r="AB80" s="22">
        <v>41600000000000</v>
      </c>
      <c r="AC80" s="22">
        <v>40700000000000</v>
      </c>
      <c r="AD80" s="22">
        <v>39820000000000</v>
      </c>
      <c r="AE80" s="22">
        <v>38950000000000</v>
      </c>
      <c r="AF80" s="22">
        <v>38060000000000</v>
      </c>
      <c r="AG80" s="22">
        <v>37180000000000</v>
      </c>
      <c r="AH80" s="22">
        <v>36310000000000</v>
      </c>
    </row>
    <row r="81" spans="1:34" x14ac:dyDescent="0.25">
      <c r="A81" t="s">
        <v>141</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row>
    <row r="82" spans="1:34" x14ac:dyDescent="0.25">
      <c r="A82" t="s">
        <v>142</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row>
    <row r="83" spans="1:34" x14ac:dyDescent="0.25">
      <c r="A83" t="s">
        <v>143</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25">
      <c r="A84" t="s">
        <v>144</v>
      </c>
      <c r="B84" s="22">
        <v>10460000000000</v>
      </c>
      <c r="C84" s="22">
        <v>9815000000000</v>
      </c>
      <c r="D84" s="22">
        <v>9249000000000</v>
      </c>
      <c r="E84" s="22">
        <v>8768000000000</v>
      </c>
      <c r="F84" s="22">
        <v>8333000000000</v>
      </c>
      <c r="G84" s="22">
        <v>7935000000000</v>
      </c>
      <c r="H84" s="22">
        <v>7570000000000</v>
      </c>
      <c r="I84" s="22">
        <v>7256000000000</v>
      </c>
      <c r="J84" s="22">
        <v>6991000000000</v>
      </c>
      <c r="K84" s="22">
        <v>6765000000000</v>
      </c>
      <c r="L84" s="22">
        <v>6585000000000</v>
      </c>
      <c r="M84" s="22">
        <v>6444000000000</v>
      </c>
      <c r="N84" s="22">
        <v>6346000000000</v>
      </c>
      <c r="O84" s="22">
        <v>6241000000000</v>
      </c>
      <c r="P84" s="22">
        <v>6130000000000</v>
      </c>
      <c r="Q84" s="22">
        <v>6014000000000</v>
      </c>
      <c r="R84" s="22">
        <v>5898000000000</v>
      </c>
      <c r="S84" s="22">
        <v>5782000000000</v>
      </c>
      <c r="T84" s="22">
        <v>5661000000000</v>
      </c>
      <c r="U84" s="22">
        <v>5547000000000</v>
      </c>
      <c r="V84" s="22">
        <v>5434000000000</v>
      </c>
      <c r="W84" s="22">
        <v>5323000000000</v>
      </c>
      <c r="X84" s="22">
        <v>5213000000000</v>
      </c>
      <c r="Y84" s="22">
        <v>5108000000000</v>
      </c>
      <c r="Z84" s="22">
        <v>5008000000000</v>
      </c>
      <c r="AA84" s="22">
        <v>4914000000000</v>
      </c>
      <c r="AB84" s="22">
        <v>4827000000000</v>
      </c>
      <c r="AC84" s="22">
        <v>4745000000000</v>
      </c>
      <c r="AD84" s="22">
        <v>4668000000000</v>
      </c>
      <c r="AE84" s="22">
        <v>4596000000000</v>
      </c>
      <c r="AF84" s="22">
        <v>4525000000000</v>
      </c>
      <c r="AG84" s="22">
        <v>4458000000000</v>
      </c>
      <c r="AH84" s="22">
        <v>4392000000000</v>
      </c>
    </row>
    <row r="85" spans="1:34" x14ac:dyDescent="0.25">
      <c r="A85" t="s">
        <v>145</v>
      </c>
      <c r="B85" s="22">
        <v>1542000000000</v>
      </c>
      <c r="C85" s="22">
        <v>1511000000000</v>
      </c>
      <c r="D85" s="22">
        <v>1493000000000</v>
      </c>
      <c r="E85" s="22">
        <v>1481000000000</v>
      </c>
      <c r="F85" s="22">
        <v>1471000000000</v>
      </c>
      <c r="G85" s="22">
        <v>1459000000000</v>
      </c>
      <c r="H85" s="22">
        <v>1445000000000</v>
      </c>
      <c r="I85" s="22">
        <v>1432000000000</v>
      </c>
      <c r="J85" s="22">
        <v>1420000000000</v>
      </c>
      <c r="K85" s="22">
        <v>1408000000000</v>
      </c>
      <c r="L85" s="22">
        <v>1398000000000</v>
      </c>
      <c r="M85" s="22">
        <v>1388000000000</v>
      </c>
      <c r="N85" s="22">
        <v>1379000000000</v>
      </c>
      <c r="O85" s="22">
        <v>1370000000000</v>
      </c>
      <c r="P85" s="22">
        <v>1362000000000</v>
      </c>
      <c r="Q85" s="22">
        <v>1354000000000</v>
      </c>
      <c r="R85" s="22">
        <v>1346000000000</v>
      </c>
      <c r="S85" s="22">
        <v>1338000000000</v>
      </c>
      <c r="T85" s="22">
        <v>1330000000000</v>
      </c>
      <c r="U85" s="22">
        <v>1323000000000</v>
      </c>
      <c r="V85" s="22">
        <v>1317000000000</v>
      </c>
      <c r="W85" s="22">
        <v>1310000000000</v>
      </c>
      <c r="X85" s="22">
        <v>1303000000000</v>
      </c>
      <c r="Y85" s="22">
        <v>1297000000000</v>
      </c>
      <c r="Z85" s="22">
        <v>1290000000000</v>
      </c>
      <c r="AA85" s="22">
        <v>1284000000000</v>
      </c>
      <c r="AB85" s="22">
        <v>1279000000000</v>
      </c>
      <c r="AC85" s="22">
        <v>1273000000000</v>
      </c>
      <c r="AD85" s="22">
        <v>1268000000000</v>
      </c>
      <c r="AE85" s="22">
        <v>1263000000000</v>
      </c>
      <c r="AF85" s="22">
        <v>1258000000000</v>
      </c>
      <c r="AG85" s="22">
        <v>1253000000000</v>
      </c>
      <c r="AH85" s="22">
        <v>1248000000000</v>
      </c>
    </row>
    <row r="86" spans="1:34" x14ac:dyDescent="0.25">
      <c r="A86" t="s">
        <v>146</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row>
    <row r="87" spans="1:34" x14ac:dyDescent="0.25">
      <c r="A87" t="s">
        <v>147</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row>
    <row r="88" spans="1:34" x14ac:dyDescent="0.25">
      <c r="A88" t="s">
        <v>148</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row>
    <row r="89" spans="1:34" x14ac:dyDescent="0.25">
      <c r="A89" t="s">
        <v>149</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row>
    <row r="90" spans="1:34" x14ac:dyDescent="0.25">
      <c r="A90" t="s">
        <v>150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row>
    <row r="91" spans="1:34" x14ac:dyDescent="0.25">
      <c r="A91" t="s">
        <v>151</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row>
    <row r="92" spans="1:34" x14ac:dyDescent="0.25">
      <c r="A92" t="s">
        <v>152</v>
      </c>
      <c r="B92" s="22">
        <v>87350000000000</v>
      </c>
      <c r="C92" s="22">
        <v>89470000000000</v>
      </c>
      <c r="D92" s="22">
        <v>86830000000000</v>
      </c>
      <c r="E92" s="22">
        <v>85930000000000</v>
      </c>
      <c r="F92" s="22">
        <v>84790000000000</v>
      </c>
      <c r="G92" s="22">
        <v>83860000000000</v>
      </c>
      <c r="H92" s="22">
        <v>83480000000000</v>
      </c>
      <c r="I92" s="22">
        <v>83240000000000</v>
      </c>
      <c r="J92" s="22">
        <v>83000000000000</v>
      </c>
      <c r="K92" s="22">
        <v>82950000000000</v>
      </c>
      <c r="L92" s="22">
        <v>82610000000000</v>
      </c>
      <c r="M92" s="22">
        <v>82260000000000</v>
      </c>
      <c r="N92" s="22">
        <v>81660000000000</v>
      </c>
      <c r="O92" s="22">
        <v>81010000000000</v>
      </c>
      <c r="P92" s="22">
        <v>80340000000000</v>
      </c>
      <c r="Q92" s="22">
        <v>79770000000000</v>
      </c>
      <c r="R92" s="22">
        <v>79020000000000</v>
      </c>
      <c r="S92" s="22">
        <v>78270000000000</v>
      </c>
      <c r="T92" s="22">
        <v>77650000000000</v>
      </c>
      <c r="U92" s="22">
        <v>76850000000000</v>
      </c>
      <c r="V92" s="22">
        <v>76060000000000</v>
      </c>
      <c r="W92" s="22">
        <v>75320000000000</v>
      </c>
      <c r="X92" s="22">
        <v>74650000000000</v>
      </c>
      <c r="Y92" s="22">
        <v>73940000000000</v>
      </c>
      <c r="Z92" s="22">
        <v>73320000000000</v>
      </c>
      <c r="AA92" s="22">
        <v>72650000000000</v>
      </c>
      <c r="AB92" s="22">
        <v>71920000000000</v>
      </c>
      <c r="AC92" s="22">
        <v>71230000000000</v>
      </c>
      <c r="AD92" s="22">
        <v>70550000000000</v>
      </c>
      <c r="AE92" s="22">
        <v>69870000000000</v>
      </c>
      <c r="AF92" s="22">
        <v>69220000000000</v>
      </c>
      <c r="AG92" s="22">
        <v>68530000000000</v>
      </c>
      <c r="AH92" s="22">
        <v>67840000000000</v>
      </c>
    </row>
    <row r="93" spans="1:34" x14ac:dyDescent="0.25">
      <c r="A93" t="s">
        <v>153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row>
    <row r="94" spans="1:34" x14ac:dyDescent="0.25">
      <c r="A94" t="s">
        <v>154</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row>
    <row r="95" spans="1:34" x14ac:dyDescent="0.25">
      <c r="A95" t="s">
        <v>155</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row>
    <row r="96" spans="1:34" x14ac:dyDescent="0.25">
      <c r="A96" t="s">
        <v>156</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row>
    <row r="97" spans="1:34" x14ac:dyDescent="0.25">
      <c r="A97" t="s">
        <v>157</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row>
    <row r="98" spans="1:34" x14ac:dyDescent="0.25">
      <c r="A98" t="s">
        <v>158</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row>
    <row r="99" spans="1:34" x14ac:dyDescent="0.25">
      <c r="A99" t="s">
        <v>159</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row>
    <row r="100" spans="1:34" x14ac:dyDescent="0.25">
      <c r="A100" t="s">
        <v>160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row>
    <row r="101" spans="1:34" x14ac:dyDescent="0.25">
      <c r="A101" t="s">
        <v>161</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row>
    <row r="102" spans="1:34" x14ac:dyDescent="0.25">
      <c r="A102" t="s">
        <v>162</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row>
    <row r="103" spans="1:34" x14ac:dyDescent="0.25">
      <c r="A103" t="s">
        <v>163</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row>
    <row r="104" spans="1:34" x14ac:dyDescent="0.25">
      <c r="A104" t="s">
        <v>164</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row>
    <row r="105" spans="1:34" x14ac:dyDescent="0.25">
      <c r="A105" t="s">
        <v>165</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row>
    <row r="106" spans="1:34" x14ac:dyDescent="0.25">
      <c r="A106" t="s">
        <v>166</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x14ac:dyDescent="0.25">
      <c r="A107" t="s">
        <v>167</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row>
    <row r="108" spans="1:34" x14ac:dyDescent="0.25">
      <c r="A108" t="s">
        <v>168</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row>
    <row r="109" spans="1:34" x14ac:dyDescent="0.25">
      <c r="A109" t="s">
        <v>169</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row>
    <row r="110" spans="1:34" x14ac:dyDescent="0.25">
      <c r="A110" t="s">
        <v>170</v>
      </c>
      <c r="B110" s="22">
        <v>69201100000000</v>
      </c>
      <c r="C110" s="22">
        <v>65204300000000</v>
      </c>
      <c r="D110" s="22">
        <v>61078300000000</v>
      </c>
      <c r="E110" s="22">
        <v>59784800000000</v>
      </c>
      <c r="F110" s="22">
        <v>58620600000000</v>
      </c>
      <c r="G110" s="22">
        <v>57534000000000</v>
      </c>
      <c r="H110" s="22">
        <v>56484700000000</v>
      </c>
      <c r="I110" s="22">
        <v>55462600000000</v>
      </c>
      <c r="J110" s="22">
        <v>54450800000000</v>
      </c>
      <c r="K110" s="22">
        <v>53515800000000</v>
      </c>
      <c r="L110" s="22">
        <v>52653500000000</v>
      </c>
      <c r="M110" s="22">
        <v>51860600000000</v>
      </c>
      <c r="N110" s="22">
        <v>51141700000000</v>
      </c>
      <c r="O110" s="22">
        <v>50487200000000</v>
      </c>
      <c r="P110" s="22">
        <v>49862000000000</v>
      </c>
      <c r="Q110" s="22">
        <v>49258700000000</v>
      </c>
      <c r="R110" s="22">
        <v>48684800000000</v>
      </c>
      <c r="S110" s="22">
        <v>48138000000000</v>
      </c>
      <c r="T110" s="22">
        <v>47614700000000</v>
      </c>
      <c r="U110" s="22">
        <v>47116700000000</v>
      </c>
      <c r="V110" s="22">
        <v>46643900000000</v>
      </c>
      <c r="W110" s="22">
        <v>46191800000000</v>
      </c>
      <c r="X110" s="22">
        <v>45757800000000</v>
      </c>
      <c r="Y110" s="22">
        <v>45353800000000</v>
      </c>
      <c r="Z110" s="22">
        <v>44955400000000</v>
      </c>
      <c r="AA110" s="22">
        <v>44557600000000</v>
      </c>
      <c r="AB110" s="22">
        <v>44166300000000</v>
      </c>
      <c r="AC110" s="22">
        <v>43786300000000</v>
      </c>
      <c r="AD110" s="22">
        <v>43421300000000</v>
      </c>
      <c r="AE110" s="22">
        <v>43068400000000</v>
      </c>
      <c r="AF110" s="22">
        <v>42727500000000</v>
      </c>
      <c r="AG110" s="22">
        <v>42397600000000</v>
      </c>
      <c r="AH110" s="22">
        <v>42089100000000</v>
      </c>
    </row>
    <row r="111" spans="1:34" x14ac:dyDescent="0.25">
      <c r="A111" t="s">
        <v>171</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row>
    <row r="112" spans="1:34" x14ac:dyDescent="0.25">
      <c r="A112" t="s">
        <v>172</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row>
    <row r="113" spans="1:34" x14ac:dyDescent="0.25">
      <c r="A113" t="s">
        <v>173</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row>
    <row r="114" spans="1:34" x14ac:dyDescent="0.25">
      <c r="A114" t="s">
        <v>174</v>
      </c>
      <c r="B114" s="22">
        <v>16747000000000</v>
      </c>
      <c r="C114" s="22">
        <v>15932300000000</v>
      </c>
      <c r="D114" s="22">
        <v>15145800000000</v>
      </c>
      <c r="E114" s="22">
        <v>14478500000000</v>
      </c>
      <c r="F114" s="22">
        <v>13882700000000</v>
      </c>
      <c r="G114" s="22">
        <v>13349100000000</v>
      </c>
      <c r="H114" s="22">
        <v>12873300000000</v>
      </c>
      <c r="I114" s="22">
        <v>12445500000000</v>
      </c>
      <c r="J114" s="22">
        <v>12058000000000</v>
      </c>
      <c r="K114" s="22">
        <v>11712600000000</v>
      </c>
      <c r="L114" s="22">
        <v>11411000000000</v>
      </c>
      <c r="M114" s="22">
        <v>11149400000000</v>
      </c>
      <c r="N114" s="22">
        <v>10936200000000</v>
      </c>
      <c r="O114" s="22">
        <v>10715000000000</v>
      </c>
      <c r="P114" s="22">
        <v>10485300000000</v>
      </c>
      <c r="Q114" s="22">
        <v>10258300000000</v>
      </c>
      <c r="R114" s="22">
        <v>10037000000000</v>
      </c>
      <c r="S114" s="22">
        <v>9824470000000</v>
      </c>
      <c r="T114" s="22">
        <v>9621480000000</v>
      </c>
      <c r="U114" s="22">
        <v>9431810000000</v>
      </c>
      <c r="V114" s="22">
        <v>9247110000000</v>
      </c>
      <c r="W114" s="22">
        <v>9069370000000</v>
      </c>
      <c r="X114" s="22">
        <v>8900180000000</v>
      </c>
      <c r="Y114" s="22">
        <v>8741520000000</v>
      </c>
      <c r="Z114" s="22">
        <v>8593800000000</v>
      </c>
      <c r="AA114" s="22">
        <v>8456420000000</v>
      </c>
      <c r="AB114" s="22">
        <v>8330770000000</v>
      </c>
      <c r="AC114" s="22">
        <v>8216650000000</v>
      </c>
      <c r="AD114" s="22">
        <v>8114060000000</v>
      </c>
      <c r="AE114" s="22">
        <v>8021020000000</v>
      </c>
      <c r="AF114" s="22">
        <v>7935130000000</v>
      </c>
      <c r="AG114" s="22">
        <v>7856400000000</v>
      </c>
      <c r="AH114" s="22">
        <v>7784030000000</v>
      </c>
    </row>
    <row r="115" spans="1:34" x14ac:dyDescent="0.25">
      <c r="A115" t="s">
        <v>175</v>
      </c>
      <c r="B115" s="22">
        <v>13287000000000</v>
      </c>
      <c r="C115" s="22">
        <v>13388000000000</v>
      </c>
      <c r="D115" s="22">
        <v>13517100000000</v>
      </c>
      <c r="E115" s="22">
        <v>13709500000000</v>
      </c>
      <c r="F115" s="22">
        <v>13931800000000</v>
      </c>
      <c r="G115" s="22">
        <v>14169800000000</v>
      </c>
      <c r="H115" s="22">
        <v>14415500000000</v>
      </c>
      <c r="I115" s="22">
        <v>14667800000000</v>
      </c>
      <c r="J115" s="22">
        <v>14924300000000</v>
      </c>
      <c r="K115" s="22">
        <v>15189700000000</v>
      </c>
      <c r="L115" s="22">
        <v>15467300000000</v>
      </c>
      <c r="M115" s="22">
        <v>15751600000000</v>
      </c>
      <c r="N115" s="22">
        <v>16055500000000</v>
      </c>
      <c r="O115" s="22">
        <v>16373900000000</v>
      </c>
      <c r="P115" s="22">
        <v>16694500000000</v>
      </c>
      <c r="Q115" s="22">
        <v>17017200000000</v>
      </c>
      <c r="R115" s="22">
        <v>17343700000000</v>
      </c>
      <c r="S115" s="22">
        <v>17673700000000</v>
      </c>
      <c r="T115" s="22">
        <v>18003700000000</v>
      </c>
      <c r="U115" s="22">
        <v>18336600000000</v>
      </c>
      <c r="V115" s="22">
        <v>18673600000000</v>
      </c>
      <c r="W115" s="22">
        <v>19012900000000</v>
      </c>
      <c r="X115" s="22">
        <v>19356900000000</v>
      </c>
      <c r="Y115" s="22">
        <v>19706400000000</v>
      </c>
      <c r="Z115" s="22">
        <v>20059500000000</v>
      </c>
      <c r="AA115" s="22">
        <v>20417200000000</v>
      </c>
      <c r="AB115" s="22">
        <v>20780800000000</v>
      </c>
      <c r="AC115" s="22">
        <v>21152800000000</v>
      </c>
      <c r="AD115" s="22">
        <v>21532900000000</v>
      </c>
      <c r="AE115" s="22">
        <v>21920200000000</v>
      </c>
      <c r="AF115" s="22">
        <v>22311300000000</v>
      </c>
      <c r="AG115" s="22">
        <v>22707700000000</v>
      </c>
      <c r="AH115" s="22">
        <v>23111900000000</v>
      </c>
    </row>
    <row r="116" spans="1:34" x14ac:dyDescent="0.25">
      <c r="A116" t="s">
        <v>176</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row>
    <row r="117" spans="1:34" x14ac:dyDescent="0.25">
      <c r="A117" t="s">
        <v>177</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25">
      <c r="A118" t="s">
        <v>178</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25">
      <c r="A119" t="s">
        <v>179</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25">
      <c r="A120" t="s">
        <v>180</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row>
    <row r="121" spans="1:34" x14ac:dyDescent="0.25">
      <c r="A121" t="s">
        <v>181</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row>
    <row r="122" spans="1:34" x14ac:dyDescent="0.25">
      <c r="A122" t="s">
        <v>182</v>
      </c>
      <c r="B122" s="22">
        <v>118600000000000</v>
      </c>
      <c r="C122" s="22">
        <v>117600000000000</v>
      </c>
      <c r="D122" s="22">
        <v>116500000000000</v>
      </c>
      <c r="E122" s="22">
        <v>115500000000000</v>
      </c>
      <c r="F122" s="22">
        <v>114400000000000</v>
      </c>
      <c r="G122" s="22">
        <v>113400000000000</v>
      </c>
      <c r="H122" s="22">
        <v>112300000000000</v>
      </c>
      <c r="I122" s="22">
        <v>111000000000000</v>
      </c>
      <c r="J122" s="22">
        <v>109700000000000</v>
      </c>
      <c r="K122" s="22">
        <v>108400000000000</v>
      </c>
      <c r="L122" s="22">
        <v>107200000000000</v>
      </c>
      <c r="M122" s="22">
        <v>106100000000000</v>
      </c>
      <c r="N122" s="22">
        <v>104800000000000</v>
      </c>
      <c r="O122" s="22">
        <v>103500000000000</v>
      </c>
      <c r="P122" s="22">
        <v>102200000000000</v>
      </c>
      <c r="Q122" s="22">
        <v>101000000000000</v>
      </c>
      <c r="R122" s="22">
        <v>99700000000000</v>
      </c>
      <c r="S122" s="22">
        <v>98460000000000</v>
      </c>
      <c r="T122" s="22">
        <v>97210000000000</v>
      </c>
      <c r="U122" s="22">
        <v>95950000000000</v>
      </c>
      <c r="V122" s="22">
        <v>94710000000000</v>
      </c>
      <c r="W122" s="22">
        <v>93540000000000</v>
      </c>
      <c r="X122" s="22">
        <v>92410000000000</v>
      </c>
      <c r="Y122" s="22">
        <v>91200000000000</v>
      </c>
      <c r="Z122" s="22">
        <v>90020000000000</v>
      </c>
      <c r="AA122" s="22">
        <v>88860000000000</v>
      </c>
      <c r="AB122" s="22">
        <v>87750000000000</v>
      </c>
      <c r="AC122" s="22">
        <v>86660000000000</v>
      </c>
      <c r="AD122" s="22">
        <v>85570000000000</v>
      </c>
      <c r="AE122" s="22">
        <v>84490000000000</v>
      </c>
      <c r="AF122" s="22">
        <v>83450000000000</v>
      </c>
      <c r="AG122" s="22">
        <v>82450000000000</v>
      </c>
      <c r="AH122" s="22">
        <v>81510000000000</v>
      </c>
    </row>
    <row r="123" spans="1:34" x14ac:dyDescent="0.25">
      <c r="A123" t="s">
        <v>183</v>
      </c>
      <c r="B123" s="22">
        <v>1023000000000000</v>
      </c>
      <c r="C123" s="22">
        <v>1023000000000000</v>
      </c>
      <c r="D123" s="22">
        <v>1023000000000000</v>
      </c>
      <c r="E123" s="22">
        <v>1025000000000000</v>
      </c>
      <c r="F123" s="22">
        <v>1024000000000000</v>
      </c>
      <c r="G123" s="22">
        <v>1021000000000000</v>
      </c>
      <c r="H123" s="22">
        <v>1016000000000000</v>
      </c>
      <c r="I123" s="22">
        <v>1012000000000000</v>
      </c>
      <c r="J123" s="22">
        <v>998800000000000</v>
      </c>
      <c r="K123" s="22">
        <v>988200000000000</v>
      </c>
      <c r="L123" s="22">
        <v>979200000000000</v>
      </c>
      <c r="M123" s="22">
        <v>971800000000000</v>
      </c>
      <c r="N123" s="22">
        <v>964100000000000</v>
      </c>
      <c r="O123" s="22">
        <v>957100000000000</v>
      </c>
      <c r="P123" s="22">
        <v>950200000000000</v>
      </c>
      <c r="Q123" s="22">
        <v>944100000000000</v>
      </c>
      <c r="R123" s="22">
        <v>939000000000000</v>
      </c>
      <c r="S123" s="22">
        <v>934600000000000</v>
      </c>
      <c r="T123" s="22">
        <v>930500000000000</v>
      </c>
      <c r="U123" s="22">
        <v>926900000000000</v>
      </c>
      <c r="V123" s="22">
        <v>924000000000000</v>
      </c>
      <c r="W123" s="22">
        <v>922200000000000</v>
      </c>
      <c r="X123" s="22">
        <v>920200000000000</v>
      </c>
      <c r="Y123" s="22">
        <v>918200000000000</v>
      </c>
      <c r="Z123" s="22">
        <v>917200000000000</v>
      </c>
      <c r="AA123" s="22">
        <v>916800000000000</v>
      </c>
      <c r="AB123" s="22">
        <v>917000000000000</v>
      </c>
      <c r="AC123" s="22">
        <v>917600000000000</v>
      </c>
      <c r="AD123" s="22">
        <v>918800000000000</v>
      </c>
      <c r="AE123" s="22">
        <v>920400000000000</v>
      </c>
      <c r="AF123" s="22">
        <v>922500000000000</v>
      </c>
      <c r="AG123" s="22">
        <v>925200000000000</v>
      </c>
      <c r="AH123" s="22">
        <v>929100000000000</v>
      </c>
    </row>
    <row r="124" spans="1:34" x14ac:dyDescent="0.25">
      <c r="A124" t="s">
        <v>184</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25">
      <c r="A125" t="s">
        <v>185</v>
      </c>
      <c r="B125" s="22">
        <v>481500000000000</v>
      </c>
      <c r="C125" s="22">
        <v>477800000000000</v>
      </c>
      <c r="D125" s="22">
        <v>467900000000000</v>
      </c>
      <c r="E125" s="22">
        <v>459600000000000</v>
      </c>
      <c r="F125" s="22">
        <v>452300000000000</v>
      </c>
      <c r="G125" s="22">
        <v>445800000000000</v>
      </c>
      <c r="H125" s="22">
        <v>440100000000000</v>
      </c>
      <c r="I125" s="22">
        <v>435300000000000</v>
      </c>
      <c r="J125" s="22">
        <v>431300000000000</v>
      </c>
      <c r="K125" s="22">
        <v>428600000000000</v>
      </c>
      <c r="L125" s="22">
        <v>426700000000000</v>
      </c>
      <c r="M125" s="22">
        <v>425700000000000</v>
      </c>
      <c r="N125" s="22">
        <v>414500000000000</v>
      </c>
      <c r="O125" s="22">
        <v>404900000000000</v>
      </c>
      <c r="P125" s="22">
        <v>396400000000000</v>
      </c>
      <c r="Q125" s="22">
        <v>389100000000000</v>
      </c>
      <c r="R125" s="22">
        <v>382900000000000</v>
      </c>
      <c r="S125" s="22">
        <v>377600000000000</v>
      </c>
      <c r="T125" s="22">
        <v>372800000000000</v>
      </c>
      <c r="U125" s="22">
        <v>368500000000000</v>
      </c>
      <c r="V125" s="22">
        <v>365000000000000</v>
      </c>
      <c r="W125" s="22">
        <v>362100000000000</v>
      </c>
      <c r="X125" s="22">
        <v>351900000000000</v>
      </c>
      <c r="Y125" s="22">
        <v>343000000000000</v>
      </c>
      <c r="Z125" s="22">
        <v>335400000000000</v>
      </c>
      <c r="AA125" s="22">
        <v>328900000000000</v>
      </c>
      <c r="AB125" s="22">
        <v>323000000000000</v>
      </c>
      <c r="AC125" s="22">
        <v>317500000000000</v>
      </c>
      <c r="AD125" s="22">
        <v>312500000000000</v>
      </c>
      <c r="AE125" s="22">
        <v>308100000000000</v>
      </c>
      <c r="AF125" s="22">
        <v>304400000000000</v>
      </c>
      <c r="AG125" s="22">
        <v>301100000000000</v>
      </c>
      <c r="AH125" s="22">
        <v>298500000000000</v>
      </c>
    </row>
    <row r="126" spans="1:34" x14ac:dyDescent="0.25">
      <c r="A126" t="s">
        <v>186</v>
      </c>
      <c r="B126" s="22">
        <v>761600000000000</v>
      </c>
      <c r="C126" s="22">
        <v>766300000000000</v>
      </c>
      <c r="D126" s="22">
        <v>770600000000000</v>
      </c>
      <c r="E126" s="22">
        <v>771800000000000</v>
      </c>
      <c r="F126" s="22">
        <v>770900000000000</v>
      </c>
      <c r="G126" s="22">
        <v>769800000000000</v>
      </c>
      <c r="H126" s="22">
        <v>768500000000000</v>
      </c>
      <c r="I126" s="22">
        <v>767200000000000</v>
      </c>
      <c r="J126" s="22">
        <v>766600000000000</v>
      </c>
      <c r="K126" s="22">
        <v>767100000000000</v>
      </c>
      <c r="L126" s="22">
        <v>768500000000000</v>
      </c>
      <c r="M126" s="22">
        <v>770700000000000</v>
      </c>
      <c r="N126" s="22">
        <v>771200000000000</v>
      </c>
      <c r="O126" s="22">
        <v>772300000000000</v>
      </c>
      <c r="P126" s="22">
        <v>773700000000000</v>
      </c>
      <c r="Q126" s="22">
        <v>775500000000000</v>
      </c>
      <c r="R126" s="22">
        <v>777700000000000</v>
      </c>
      <c r="S126" s="22">
        <v>780000000000000</v>
      </c>
      <c r="T126" s="22">
        <v>782400000000000</v>
      </c>
      <c r="U126" s="22">
        <v>784800000000000</v>
      </c>
      <c r="V126" s="22">
        <v>787400000000000</v>
      </c>
      <c r="W126" s="22">
        <v>790400000000000</v>
      </c>
      <c r="X126" s="22">
        <v>793400000000000</v>
      </c>
      <c r="Y126" s="22">
        <v>796400000000000</v>
      </c>
      <c r="Z126" s="22">
        <v>799600000000000</v>
      </c>
      <c r="AA126" s="22">
        <v>803000000000000</v>
      </c>
      <c r="AB126" s="22">
        <v>806600000000000</v>
      </c>
      <c r="AC126" s="22">
        <v>810500000000000</v>
      </c>
      <c r="AD126" s="22">
        <v>814400000000000</v>
      </c>
      <c r="AE126" s="22">
        <v>818500000000000</v>
      </c>
      <c r="AF126" s="22">
        <v>822800000000000</v>
      </c>
      <c r="AG126" s="22">
        <v>827200000000000</v>
      </c>
      <c r="AH126" s="22">
        <v>831700000000000</v>
      </c>
    </row>
    <row r="127" spans="1:34" x14ac:dyDescent="0.25">
      <c r="A127" t="s">
        <v>187</v>
      </c>
      <c r="B127" s="22">
        <v>2250000000000000</v>
      </c>
      <c r="C127" s="22">
        <v>2286000000000000</v>
      </c>
      <c r="D127" s="22">
        <v>2320000000000000</v>
      </c>
      <c r="E127" s="22">
        <v>2355000000000000</v>
      </c>
      <c r="F127" s="22">
        <v>2388000000000000</v>
      </c>
      <c r="G127" s="22">
        <v>2417000000000000</v>
      </c>
      <c r="H127" s="22">
        <v>2445000000000000</v>
      </c>
      <c r="I127" s="22">
        <v>2474000000000000</v>
      </c>
      <c r="J127" s="22">
        <v>2502000000000000</v>
      </c>
      <c r="K127" s="22">
        <v>2530000000000000</v>
      </c>
      <c r="L127" s="22">
        <v>2560000000000000</v>
      </c>
      <c r="M127" s="22">
        <v>2590000000000000</v>
      </c>
      <c r="N127" s="22">
        <v>2619000000000000</v>
      </c>
      <c r="O127" s="22">
        <v>2649000000000000</v>
      </c>
      <c r="P127" s="22">
        <v>2680000000000000</v>
      </c>
      <c r="Q127" s="22">
        <v>2710000000000000</v>
      </c>
      <c r="R127" s="22">
        <v>2741000000000000</v>
      </c>
      <c r="S127" s="22">
        <v>2772000000000000</v>
      </c>
      <c r="T127" s="22">
        <v>2803000000000000</v>
      </c>
      <c r="U127" s="22">
        <v>2835000000000000</v>
      </c>
      <c r="V127" s="22">
        <v>2868000000000000</v>
      </c>
      <c r="W127" s="22">
        <v>2902000000000000</v>
      </c>
      <c r="X127" s="22">
        <v>2938000000000000</v>
      </c>
      <c r="Y127" s="22">
        <v>2976000000000000</v>
      </c>
      <c r="Z127" s="22">
        <v>3014000000000000</v>
      </c>
      <c r="AA127" s="22">
        <v>3055000000000000</v>
      </c>
      <c r="AB127" s="22">
        <v>3098000000000000</v>
      </c>
      <c r="AC127" s="22">
        <v>3142000000000000</v>
      </c>
      <c r="AD127" s="22">
        <v>3189000000000000</v>
      </c>
      <c r="AE127" s="22">
        <v>3239000000000000</v>
      </c>
      <c r="AF127" s="22">
        <v>3290000000000000</v>
      </c>
      <c r="AG127" s="22">
        <v>3345000000000000</v>
      </c>
      <c r="AH127" s="22">
        <v>3403000000000000</v>
      </c>
    </row>
    <row r="128" spans="1:34" x14ac:dyDescent="0.25">
      <c r="A128" t="s">
        <v>188</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row>
    <row r="129" spans="1:34" x14ac:dyDescent="0.25">
      <c r="A129" t="s">
        <v>189</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25">
      <c r="A130" t="s">
        <v>190</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row>
    <row r="131" spans="1:34" x14ac:dyDescent="0.25">
      <c r="A131" t="s">
        <v>191</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row>
    <row r="132" spans="1:34" x14ac:dyDescent="0.25">
      <c r="A132" t="s">
        <v>192</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3" spans="1:34" x14ac:dyDescent="0.25">
      <c r="A133" t="s">
        <v>193</v>
      </c>
      <c r="B133" s="22">
        <v>22590000000000</v>
      </c>
      <c r="C133" s="22">
        <v>23590000000000</v>
      </c>
      <c r="D133" s="22">
        <v>23170000000000</v>
      </c>
      <c r="E133" s="22">
        <v>22970000000000</v>
      </c>
      <c r="F133" s="22">
        <v>22760000000000</v>
      </c>
      <c r="G133" s="22">
        <v>22530000000000</v>
      </c>
      <c r="H133" s="22">
        <v>22240000000000</v>
      </c>
      <c r="I133" s="22">
        <v>22220000000000</v>
      </c>
      <c r="J133" s="22">
        <v>22170000000000</v>
      </c>
      <c r="K133" s="22">
        <v>22110000000000</v>
      </c>
      <c r="L133" s="22">
        <v>22180000000000</v>
      </c>
      <c r="M133" s="22">
        <v>22180000000000</v>
      </c>
      <c r="N133" s="22">
        <v>22300000000000</v>
      </c>
      <c r="O133" s="22">
        <v>22390000000000</v>
      </c>
      <c r="P133" s="22">
        <v>22450000000000</v>
      </c>
      <c r="Q133" s="22">
        <v>22550000000000</v>
      </c>
      <c r="R133" s="22">
        <v>22640000000000</v>
      </c>
      <c r="S133" s="22">
        <v>22730000000000</v>
      </c>
      <c r="T133" s="22">
        <v>22790000000000</v>
      </c>
      <c r="U133" s="22">
        <v>22900000000000</v>
      </c>
      <c r="V133" s="22">
        <v>23010000000000</v>
      </c>
      <c r="W133" s="22">
        <v>23100000000000</v>
      </c>
      <c r="X133" s="22">
        <v>23210000000000</v>
      </c>
      <c r="Y133" s="22">
        <v>23330000000000</v>
      </c>
      <c r="Z133" s="22">
        <v>23420000000000</v>
      </c>
      <c r="AA133" s="22">
        <v>23540000000000</v>
      </c>
      <c r="AB133" s="22">
        <v>23690000000000</v>
      </c>
      <c r="AC133" s="22">
        <v>23810000000000</v>
      </c>
      <c r="AD133" s="22">
        <v>23960000000000</v>
      </c>
      <c r="AE133" s="22">
        <v>24110000000000</v>
      </c>
      <c r="AF133" s="22">
        <v>24250000000000</v>
      </c>
      <c r="AG133" s="22">
        <v>24420000000000</v>
      </c>
      <c r="AH133" s="22">
        <v>24600000000000</v>
      </c>
    </row>
    <row r="134" spans="1:34" x14ac:dyDescent="0.25">
      <c r="A134" t="s">
        <v>194</v>
      </c>
      <c r="B134" s="22">
        <v>1848000000000000</v>
      </c>
      <c r="C134" s="22">
        <v>1827000000000000</v>
      </c>
      <c r="D134" s="22">
        <v>1770000000000000</v>
      </c>
      <c r="E134" s="22">
        <v>1763000000000000</v>
      </c>
      <c r="F134" s="22">
        <v>1753000000000000</v>
      </c>
      <c r="G134" s="22">
        <v>1738000000000000</v>
      </c>
      <c r="H134" s="22">
        <v>1721000000000000</v>
      </c>
      <c r="I134" s="22">
        <v>1705000000000000</v>
      </c>
      <c r="J134" s="22">
        <v>1694000000000000</v>
      </c>
      <c r="K134" s="22">
        <v>1687000000000000</v>
      </c>
      <c r="L134" s="22">
        <v>1682000000000000</v>
      </c>
      <c r="M134" s="22">
        <v>1674000000000000</v>
      </c>
      <c r="N134" s="22">
        <v>1667000000000000</v>
      </c>
      <c r="O134" s="22">
        <v>1662000000000000</v>
      </c>
      <c r="P134" s="22">
        <v>1657000000000000</v>
      </c>
      <c r="Q134" s="22">
        <v>1651000000000000</v>
      </c>
      <c r="R134" s="22">
        <v>1645000000000000</v>
      </c>
      <c r="S134" s="22">
        <v>1640000000000000</v>
      </c>
      <c r="T134" s="22">
        <v>1635000000000000</v>
      </c>
      <c r="U134" s="22">
        <v>1629000000000000</v>
      </c>
      <c r="V134" s="22">
        <v>1624000000000000</v>
      </c>
      <c r="W134" s="22">
        <v>1620000000000000</v>
      </c>
      <c r="X134" s="22">
        <v>1615000000000000</v>
      </c>
      <c r="Y134" s="22">
        <v>1610000000000000</v>
      </c>
      <c r="Z134" s="22">
        <v>1605000000000000</v>
      </c>
      <c r="AA134" s="22">
        <v>1600000000000000</v>
      </c>
      <c r="AB134" s="22">
        <v>1595000000000000</v>
      </c>
      <c r="AC134" s="22">
        <v>1589000000000000</v>
      </c>
      <c r="AD134" s="22">
        <v>1583000000000000</v>
      </c>
      <c r="AE134" s="22">
        <v>1578000000000000</v>
      </c>
      <c r="AF134" s="22">
        <v>1572000000000000</v>
      </c>
      <c r="AG134" s="22">
        <v>1566000000000000</v>
      </c>
      <c r="AH134" s="22">
        <v>1560000000000000</v>
      </c>
    </row>
    <row r="135" spans="1:34" x14ac:dyDescent="0.25">
      <c r="A135" t="s">
        <v>195</v>
      </c>
      <c r="B135" s="22">
        <v>28690000000000</v>
      </c>
      <c r="C135" s="22">
        <v>22380000000000</v>
      </c>
      <c r="D135" s="22">
        <v>26130000000000</v>
      </c>
      <c r="E135" s="22">
        <v>25780000000000</v>
      </c>
      <c r="F135" s="22">
        <v>25390000000000</v>
      </c>
      <c r="G135" s="22">
        <v>24970000000000</v>
      </c>
      <c r="H135" s="22">
        <v>24530000000000</v>
      </c>
      <c r="I135" s="22">
        <v>24130000000000</v>
      </c>
      <c r="J135" s="22">
        <v>23820000000000</v>
      </c>
      <c r="K135" s="22">
        <v>23580000000000</v>
      </c>
      <c r="L135" s="22">
        <v>23370000000000</v>
      </c>
      <c r="M135" s="22">
        <v>23140000000000</v>
      </c>
      <c r="N135" s="22">
        <v>22950000000000</v>
      </c>
      <c r="O135" s="22">
        <v>22790000000000</v>
      </c>
      <c r="P135" s="22">
        <v>22610000000000</v>
      </c>
      <c r="Q135" s="22">
        <v>22450000000000</v>
      </c>
      <c r="R135" s="22">
        <v>22310000000000</v>
      </c>
      <c r="S135" s="22">
        <v>22170000000000</v>
      </c>
      <c r="T135" s="22">
        <v>22040000000000</v>
      </c>
      <c r="U135" s="22">
        <v>21930000000000</v>
      </c>
      <c r="V135" s="22">
        <v>21820000000000</v>
      </c>
      <c r="W135" s="22">
        <v>21730000000000</v>
      </c>
      <c r="X135" s="22">
        <v>21650000000000</v>
      </c>
      <c r="Y135" s="22">
        <v>21580000000000</v>
      </c>
      <c r="Z135" s="22">
        <v>21510000000000</v>
      </c>
      <c r="AA135" s="22">
        <v>21440000000000</v>
      </c>
      <c r="AB135" s="22">
        <v>21380000000000</v>
      </c>
      <c r="AC135" s="22">
        <v>21320000000000</v>
      </c>
      <c r="AD135" s="22">
        <v>21280000000000</v>
      </c>
      <c r="AE135" s="22">
        <v>21230000000000</v>
      </c>
      <c r="AF135" s="22">
        <v>21200000000000</v>
      </c>
      <c r="AG135" s="22">
        <v>21160000000000</v>
      </c>
      <c r="AH135" s="22">
        <v>21120000000000</v>
      </c>
    </row>
    <row r="136" spans="1:34" x14ac:dyDescent="0.25">
      <c r="A136" t="s">
        <v>196</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row>
    <row r="137" spans="1:34" x14ac:dyDescent="0.25">
      <c r="A137" t="s">
        <v>197</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row>
    <row r="138" spans="1:34" x14ac:dyDescent="0.25">
      <c r="A138" t="s">
        <v>198</v>
      </c>
      <c r="B138" s="22">
        <v>936500000000000</v>
      </c>
      <c r="C138" s="22">
        <v>946100000000000</v>
      </c>
      <c r="D138" s="22">
        <v>955000000000000</v>
      </c>
      <c r="E138" s="22">
        <v>961700000000000</v>
      </c>
      <c r="F138" s="22">
        <v>966600000000000</v>
      </c>
      <c r="G138" s="22">
        <v>969700000000000</v>
      </c>
      <c r="H138" s="22">
        <v>971400000000000</v>
      </c>
      <c r="I138" s="22">
        <v>973700000000000</v>
      </c>
      <c r="J138" s="22">
        <v>978500000000000</v>
      </c>
      <c r="K138" s="22">
        <v>985800000000000</v>
      </c>
      <c r="L138" s="22">
        <v>993800000000000</v>
      </c>
      <c r="M138" s="22">
        <v>998200000000000</v>
      </c>
      <c r="N138" s="22">
        <v>1004000000000000</v>
      </c>
      <c r="O138" s="22">
        <v>1012000000000000</v>
      </c>
      <c r="P138" s="22">
        <v>1020000000000000</v>
      </c>
      <c r="Q138" s="22">
        <v>1027000000000000</v>
      </c>
      <c r="R138" s="22">
        <v>1035000000000000</v>
      </c>
      <c r="S138" s="22">
        <v>1044000000000000</v>
      </c>
      <c r="T138" s="22">
        <v>1052000000000000</v>
      </c>
      <c r="U138" s="22">
        <v>1059000000000000</v>
      </c>
      <c r="V138" s="22">
        <v>1067000000000000</v>
      </c>
      <c r="W138" s="22">
        <v>1075000000000000</v>
      </c>
      <c r="X138" s="22">
        <v>1084000000000000</v>
      </c>
      <c r="Y138" s="22">
        <v>1092000000000000</v>
      </c>
      <c r="Z138" s="22">
        <v>1100000000000000</v>
      </c>
      <c r="AA138" s="22">
        <v>1108000000000000</v>
      </c>
      <c r="AB138" s="22">
        <v>1115000000000000</v>
      </c>
      <c r="AC138" s="22">
        <v>1122000000000000</v>
      </c>
      <c r="AD138" s="22">
        <v>1130000000000000</v>
      </c>
      <c r="AE138" s="22">
        <v>1137000000000000</v>
      </c>
      <c r="AF138" s="22">
        <v>1145000000000000</v>
      </c>
      <c r="AG138" s="22">
        <v>1151000000000000</v>
      </c>
      <c r="AH138" s="22">
        <v>1158000000000000</v>
      </c>
    </row>
    <row r="139" spans="1:34" x14ac:dyDescent="0.25">
      <c r="A139" t="s">
        <v>199</v>
      </c>
      <c r="B139" s="22">
        <v>606700000000000</v>
      </c>
      <c r="C139" s="22">
        <v>634900000000000</v>
      </c>
      <c r="D139" s="22">
        <v>641600000000000</v>
      </c>
      <c r="E139" s="22">
        <v>648400000000000</v>
      </c>
      <c r="F139" s="22">
        <v>655000000000000</v>
      </c>
      <c r="G139" s="22">
        <v>661500000000000</v>
      </c>
      <c r="H139" s="22">
        <v>668400000000000</v>
      </c>
      <c r="I139" s="22">
        <v>677600000000000</v>
      </c>
      <c r="J139" s="22">
        <v>690000000000000</v>
      </c>
      <c r="K139" s="22">
        <v>704900000000000</v>
      </c>
      <c r="L139" s="22">
        <v>721500000000000</v>
      </c>
      <c r="M139" s="22">
        <v>736100000000000</v>
      </c>
      <c r="N139" s="22">
        <v>752400000000000</v>
      </c>
      <c r="O139" s="22">
        <v>769900000000000</v>
      </c>
      <c r="P139" s="22">
        <v>788600000000000</v>
      </c>
      <c r="Q139" s="22">
        <v>808100000000000</v>
      </c>
      <c r="R139" s="22">
        <v>828700000000000</v>
      </c>
      <c r="S139" s="22">
        <v>850700000000000</v>
      </c>
      <c r="T139" s="22">
        <v>874100000000000</v>
      </c>
      <c r="U139" s="22">
        <v>898900000000000</v>
      </c>
      <c r="V139" s="22">
        <v>924900000000000</v>
      </c>
      <c r="W139" s="22">
        <v>952000000000000</v>
      </c>
      <c r="X139" s="22">
        <v>979500000000000</v>
      </c>
      <c r="Y139" s="22">
        <v>1009000000000000</v>
      </c>
      <c r="Z139" s="22">
        <v>1039000000000000</v>
      </c>
      <c r="AA139" s="22">
        <v>1071000000000000</v>
      </c>
      <c r="AB139" s="22">
        <v>1105000000000000</v>
      </c>
      <c r="AC139" s="22">
        <v>1140000000000000</v>
      </c>
      <c r="AD139" s="22">
        <v>1179000000000000</v>
      </c>
      <c r="AE139" s="22">
        <v>1217000000000000</v>
      </c>
      <c r="AF139" s="22">
        <v>1255000000000000</v>
      </c>
      <c r="AG139" s="22">
        <v>1292000000000000</v>
      </c>
      <c r="AH139" s="22">
        <v>1329000000000000</v>
      </c>
    </row>
    <row r="140" spans="1:34" x14ac:dyDescent="0.25">
      <c r="A140" t="s">
        <v>200</v>
      </c>
      <c r="B140" s="22">
        <v>232200000000000</v>
      </c>
      <c r="C140" s="22">
        <v>224800000000000</v>
      </c>
      <c r="D140" s="22">
        <v>213000000000000</v>
      </c>
      <c r="E140" s="22">
        <v>211800000000000</v>
      </c>
      <c r="F140" s="22">
        <v>211000000000000</v>
      </c>
      <c r="G140" s="22">
        <v>210100000000000</v>
      </c>
      <c r="H140" s="22">
        <v>208300000000000</v>
      </c>
      <c r="I140" s="22">
        <v>205500000000000</v>
      </c>
      <c r="J140" s="22">
        <v>202400000000000</v>
      </c>
      <c r="K140" s="22">
        <v>198900000000000</v>
      </c>
      <c r="L140" s="22">
        <v>196000000000000</v>
      </c>
      <c r="M140" s="22">
        <v>193100000000000</v>
      </c>
      <c r="N140" s="22">
        <v>190600000000000</v>
      </c>
      <c r="O140" s="22">
        <v>188100000000000</v>
      </c>
      <c r="P140" s="22">
        <v>185800000000000</v>
      </c>
      <c r="Q140" s="22">
        <v>183400000000000</v>
      </c>
      <c r="R140" s="22">
        <v>181200000000000</v>
      </c>
      <c r="S140" s="22">
        <v>179100000000000</v>
      </c>
      <c r="T140" s="22">
        <v>176900000000000</v>
      </c>
      <c r="U140" s="22">
        <v>175000000000000</v>
      </c>
      <c r="V140" s="22">
        <v>173100000000000</v>
      </c>
      <c r="W140" s="22">
        <v>171300000000000</v>
      </c>
      <c r="X140" s="22">
        <v>169400000000000</v>
      </c>
      <c r="Y140" s="22">
        <v>167600000000000</v>
      </c>
      <c r="Z140" s="22">
        <v>165900000000000</v>
      </c>
      <c r="AA140" s="22">
        <v>164200000000000</v>
      </c>
      <c r="AB140" s="22">
        <v>162800000000000</v>
      </c>
      <c r="AC140" s="22">
        <v>161300000000000</v>
      </c>
      <c r="AD140" s="22">
        <v>160000000000000</v>
      </c>
      <c r="AE140" s="22">
        <v>158800000000000</v>
      </c>
      <c r="AF140" s="22">
        <v>157500000000000</v>
      </c>
      <c r="AG140" s="22">
        <v>156200000000000</v>
      </c>
      <c r="AH140" s="22">
        <v>155000000000000</v>
      </c>
    </row>
    <row r="141" spans="1:34" x14ac:dyDescent="0.25">
      <c r="A141" t="s">
        <v>201</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row>
    <row r="142" spans="1:34" x14ac:dyDescent="0.25">
      <c r="A142" t="s">
        <v>202</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row>
    <row r="143" spans="1:34" x14ac:dyDescent="0.25">
      <c r="A143" t="s">
        <v>203</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row>
    <row r="144" spans="1:34" x14ac:dyDescent="0.25">
      <c r="A144" t="s">
        <v>204</v>
      </c>
      <c r="B144" s="22">
        <v>6689000000000</v>
      </c>
      <c r="C144" s="22">
        <v>6430000000000</v>
      </c>
      <c r="D144" s="22">
        <v>6364000000000</v>
      </c>
      <c r="E144" s="22">
        <v>6369000000000</v>
      </c>
      <c r="F144" s="22">
        <v>6385000000000</v>
      </c>
      <c r="G144" s="22">
        <v>6393000000000</v>
      </c>
      <c r="H144" s="22">
        <v>6375000000000</v>
      </c>
      <c r="I144" s="22">
        <v>6328000000000</v>
      </c>
      <c r="J144" s="22">
        <v>6275000000000</v>
      </c>
      <c r="K144" s="22">
        <v>6211000000000</v>
      </c>
      <c r="L144" s="22">
        <v>6162000000000</v>
      </c>
      <c r="M144" s="22">
        <v>6116000000000</v>
      </c>
      <c r="N144" s="22">
        <v>6078000000000</v>
      </c>
      <c r="O144" s="22">
        <v>6042000000000</v>
      </c>
      <c r="P144" s="22">
        <v>6005000000000</v>
      </c>
      <c r="Q144" s="22">
        <v>5965000000000</v>
      </c>
      <c r="R144" s="22">
        <v>5930000000000</v>
      </c>
      <c r="S144" s="22">
        <v>5896000000000</v>
      </c>
      <c r="T144" s="22">
        <v>5855000000000</v>
      </c>
      <c r="U144" s="22">
        <v>5823000000000</v>
      </c>
      <c r="V144" s="22">
        <v>5792000000000</v>
      </c>
      <c r="W144" s="22">
        <v>5761000000000</v>
      </c>
      <c r="X144" s="22">
        <v>5730000000000</v>
      </c>
      <c r="Y144" s="22">
        <v>5702000000000</v>
      </c>
      <c r="Z144" s="22">
        <v>5673000000000</v>
      </c>
      <c r="AA144" s="22">
        <v>5647000000000</v>
      </c>
      <c r="AB144" s="22">
        <v>5626000000000</v>
      </c>
      <c r="AC144" s="22">
        <v>5604000000000</v>
      </c>
      <c r="AD144" s="22">
        <v>5585000000000</v>
      </c>
      <c r="AE144" s="22">
        <v>5569000000000</v>
      </c>
      <c r="AF144" s="22">
        <v>5551000000000</v>
      </c>
      <c r="AG144" s="22">
        <v>5532000000000</v>
      </c>
      <c r="AH144" s="22">
        <v>5512000000000</v>
      </c>
    </row>
    <row r="145" spans="1:34" x14ac:dyDescent="0.25">
      <c r="A145" t="s">
        <v>205</v>
      </c>
      <c r="B145" s="22">
        <v>106800000000000</v>
      </c>
      <c r="C145" s="22">
        <v>112700000000000</v>
      </c>
      <c r="D145" s="22">
        <v>112700000000000</v>
      </c>
      <c r="E145" s="22">
        <v>113900000000000</v>
      </c>
      <c r="F145" s="22">
        <v>115400000000000</v>
      </c>
      <c r="G145" s="22">
        <v>116800000000000</v>
      </c>
      <c r="H145" s="22">
        <v>117700000000000</v>
      </c>
      <c r="I145" s="22">
        <v>117900000000000</v>
      </c>
      <c r="J145" s="22">
        <v>117700000000000</v>
      </c>
      <c r="K145" s="22">
        <v>117200000000000</v>
      </c>
      <c r="L145" s="22">
        <v>117000000000000</v>
      </c>
      <c r="M145" s="22">
        <v>116400000000000</v>
      </c>
      <c r="N145" s="22">
        <v>116100000000000</v>
      </c>
      <c r="O145" s="22">
        <v>115900000000000</v>
      </c>
      <c r="P145" s="22">
        <v>116000000000000</v>
      </c>
      <c r="Q145" s="22">
        <v>116000000000000</v>
      </c>
      <c r="R145" s="22">
        <v>116200000000000</v>
      </c>
      <c r="S145" s="22">
        <v>116300000000000</v>
      </c>
      <c r="T145" s="22">
        <v>116400000000000</v>
      </c>
      <c r="U145" s="22">
        <v>116600000000000</v>
      </c>
      <c r="V145" s="22">
        <v>116800000000000</v>
      </c>
      <c r="W145" s="22">
        <v>117000000000000</v>
      </c>
      <c r="X145" s="22">
        <v>117200000000000</v>
      </c>
      <c r="Y145" s="22">
        <v>117500000000000</v>
      </c>
      <c r="Z145" s="22">
        <v>117700000000000</v>
      </c>
      <c r="AA145" s="22">
        <v>118000000000000</v>
      </c>
      <c r="AB145" s="22">
        <v>118400000000000</v>
      </c>
      <c r="AC145" s="22">
        <v>118800000000000</v>
      </c>
      <c r="AD145" s="22">
        <v>119300000000000</v>
      </c>
      <c r="AE145" s="22">
        <v>119800000000000</v>
      </c>
      <c r="AF145" s="22">
        <v>120200000000000</v>
      </c>
      <c r="AG145" s="22">
        <v>120600000000000</v>
      </c>
      <c r="AH145" s="22">
        <v>121100000000000</v>
      </c>
    </row>
    <row r="146" spans="1:34" x14ac:dyDescent="0.25">
      <c r="A146" t="s">
        <v>206</v>
      </c>
      <c r="B146" s="22">
        <v>375100000000000</v>
      </c>
      <c r="C146" s="22">
        <v>370000000000000</v>
      </c>
      <c r="D146" s="22">
        <v>357500000000000</v>
      </c>
      <c r="E146" s="22">
        <v>355900000000000</v>
      </c>
      <c r="F146" s="22">
        <v>353800000000000</v>
      </c>
      <c r="G146" s="22">
        <v>351000000000000</v>
      </c>
      <c r="H146" s="22">
        <v>347600000000000</v>
      </c>
      <c r="I146" s="22">
        <v>344300000000000</v>
      </c>
      <c r="J146" s="22">
        <v>341600000000000</v>
      </c>
      <c r="K146" s="22">
        <v>339600000000000</v>
      </c>
      <c r="L146" s="22">
        <v>338000000000000</v>
      </c>
      <c r="M146" s="22">
        <v>336000000000000</v>
      </c>
      <c r="N146" s="22">
        <v>334200000000000</v>
      </c>
      <c r="O146" s="22">
        <v>332700000000000</v>
      </c>
      <c r="P146" s="22">
        <v>331200000000000</v>
      </c>
      <c r="Q146" s="22">
        <v>329500000000000</v>
      </c>
      <c r="R146" s="22">
        <v>328000000000000</v>
      </c>
      <c r="S146" s="22">
        <v>326500000000000</v>
      </c>
      <c r="T146" s="22">
        <v>325000000000000</v>
      </c>
      <c r="U146" s="22">
        <v>323500000000000</v>
      </c>
      <c r="V146" s="22">
        <v>322200000000000</v>
      </c>
      <c r="W146" s="22">
        <v>320900000000000</v>
      </c>
      <c r="X146" s="22">
        <v>319500000000000</v>
      </c>
      <c r="Y146" s="22">
        <v>318200000000000</v>
      </c>
      <c r="Z146" s="22">
        <v>316900000000000</v>
      </c>
      <c r="AA146" s="22">
        <v>315500000000000</v>
      </c>
      <c r="AB146" s="22">
        <v>314200000000000</v>
      </c>
      <c r="AC146" s="22">
        <v>312800000000000</v>
      </c>
      <c r="AD146" s="22">
        <v>311400000000000</v>
      </c>
      <c r="AE146" s="22">
        <v>310100000000000</v>
      </c>
      <c r="AF146" s="22">
        <v>308800000000000</v>
      </c>
      <c r="AG146" s="22">
        <v>307300000000000</v>
      </c>
      <c r="AH146" s="22">
        <v>306000000000000</v>
      </c>
    </row>
    <row r="147" spans="1:34" x14ac:dyDescent="0.25">
      <c r="A147" t="s">
        <v>207</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row>
    <row r="148" spans="1:34" x14ac:dyDescent="0.25">
      <c r="A148" t="s">
        <v>208</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row>
    <row r="149" spans="1:34" x14ac:dyDescent="0.25">
      <c r="A149" t="s">
        <v>209</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row>
    <row r="150" spans="1:34" x14ac:dyDescent="0.25">
      <c r="A150" t="s">
        <v>210</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row>
    <row r="151" spans="1:34" x14ac:dyDescent="0.25">
      <c r="A151" t="s">
        <v>211</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25">
      <c r="A152" t="s">
        <v>212</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row>
    <row r="153" spans="1:34" x14ac:dyDescent="0.25">
      <c r="A153" t="s">
        <v>213</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25">
      <c r="A154" t="s">
        <v>214</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row>
    <row r="155" spans="1:34" x14ac:dyDescent="0.25">
      <c r="A155" t="s">
        <v>215</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row>
    <row r="156" spans="1:34" x14ac:dyDescent="0.25">
      <c r="A156" t="s">
        <v>216</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row>
    <row r="157" spans="1:34" x14ac:dyDescent="0.25">
      <c r="A157" t="s">
        <v>217</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row>
    <row r="158" spans="1:34" x14ac:dyDescent="0.25">
      <c r="A158" t="s">
        <v>218</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row>
    <row r="159" spans="1:34" x14ac:dyDescent="0.25">
      <c r="A159" t="s">
        <v>219</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row>
    <row r="160" spans="1:34" x14ac:dyDescent="0.25">
      <c r="A160" t="s">
        <v>220</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row>
    <row r="161" spans="1:34" x14ac:dyDescent="0.25">
      <c r="A161" t="s">
        <v>221</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row>
    <row r="162" spans="1:34" x14ac:dyDescent="0.25">
      <c r="A162" t="s">
        <v>222</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34" x14ac:dyDescent="0.25">
      <c r="A163" t="s">
        <v>223</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row>
    <row r="164" spans="1:34" x14ac:dyDescent="0.25">
      <c r="A164" t="s">
        <v>224</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row>
    <row r="165" spans="1:34" x14ac:dyDescent="0.25">
      <c r="A165" t="s">
        <v>225</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row>
    <row r="166" spans="1:34" x14ac:dyDescent="0.25">
      <c r="A166" t="s">
        <v>226</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row>
    <row r="167" spans="1:34" x14ac:dyDescent="0.25">
      <c r="A167" t="s">
        <v>227</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8" spans="1:34" x14ac:dyDescent="0.25">
      <c r="A168" t="s">
        <v>228</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row>
    <row r="169" spans="1:34" x14ac:dyDescent="0.25">
      <c r="A169" t="s">
        <v>229</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row>
    <row r="170" spans="1:34" x14ac:dyDescent="0.25">
      <c r="A170" t="s">
        <v>230</v>
      </c>
      <c r="B170" s="22">
        <v>364266000000000</v>
      </c>
      <c r="C170" s="22">
        <v>370058000000000</v>
      </c>
      <c r="D170" s="22">
        <v>356683000000000</v>
      </c>
      <c r="E170" s="22">
        <v>351507000000000</v>
      </c>
      <c r="F170" s="22">
        <v>346405000000000</v>
      </c>
      <c r="G170" s="22">
        <v>340779000000000</v>
      </c>
      <c r="H170" s="22">
        <v>334465000000000</v>
      </c>
      <c r="I170" s="22">
        <v>332345000000000</v>
      </c>
      <c r="J170" s="22">
        <v>330018000000000</v>
      </c>
      <c r="K170" s="22">
        <v>327455000000000</v>
      </c>
      <c r="L170" s="22">
        <v>326779000000000</v>
      </c>
      <c r="M170" s="22">
        <v>325652000000000</v>
      </c>
      <c r="N170" s="22">
        <v>326078000000000</v>
      </c>
      <c r="O170" s="22">
        <v>325959000000000</v>
      </c>
      <c r="P170" s="22">
        <v>325324000000000</v>
      </c>
      <c r="Q170" s="22">
        <v>325089000000000</v>
      </c>
      <c r="R170" s="22">
        <v>324577000000000</v>
      </c>
      <c r="S170" s="22">
        <v>324239000000000</v>
      </c>
      <c r="T170" s="22">
        <v>323440000000000</v>
      </c>
      <c r="U170" s="22">
        <v>323428000000000</v>
      </c>
      <c r="V170" s="22">
        <v>323272000000000</v>
      </c>
      <c r="W170" s="22">
        <v>322984000000000</v>
      </c>
      <c r="X170" s="22">
        <v>322738000000000</v>
      </c>
      <c r="Y170" s="22">
        <v>322724000000000</v>
      </c>
      <c r="Z170" s="22">
        <v>322221000000000</v>
      </c>
      <c r="AA170" s="22">
        <v>322336000000000</v>
      </c>
      <c r="AB170" s="22">
        <v>322612000000000</v>
      </c>
      <c r="AC170" s="22">
        <v>322641000000000</v>
      </c>
      <c r="AD170" s="22">
        <v>322999000000000</v>
      </c>
      <c r="AE170" s="22">
        <v>323349000000000</v>
      </c>
      <c r="AF170" s="22">
        <v>323632000000000</v>
      </c>
      <c r="AG170" s="22">
        <v>324292000000000</v>
      </c>
      <c r="AH170" s="22">
        <v>324969000000000</v>
      </c>
    </row>
    <row r="171" spans="1:34" x14ac:dyDescent="0.25">
      <c r="A171" t="s">
        <v>231</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row>
    <row r="172" spans="1:34" x14ac:dyDescent="0.25">
      <c r="A172" t="s">
        <v>232</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row>
    <row r="173" spans="1:34" x14ac:dyDescent="0.25">
      <c r="A173" t="s">
        <v>233</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row>
    <row r="174" spans="1:34" x14ac:dyDescent="0.25">
      <c r="A174" t="s">
        <v>234</v>
      </c>
      <c r="B174" s="22">
        <v>10493400000000</v>
      </c>
      <c r="C174" s="22">
        <v>10586900000000</v>
      </c>
      <c r="D174" s="22">
        <v>10658500000000</v>
      </c>
      <c r="E174" s="22">
        <v>10571800000000</v>
      </c>
      <c r="F174" s="22">
        <v>10482600000000</v>
      </c>
      <c r="G174" s="22">
        <v>10371400000000</v>
      </c>
      <c r="H174" s="22">
        <v>10236200000000</v>
      </c>
      <c r="I174" s="22">
        <v>10233800000000</v>
      </c>
      <c r="J174" s="22">
        <v>10233800000000</v>
      </c>
      <c r="K174" s="22">
        <v>10223900000000</v>
      </c>
      <c r="L174" s="22">
        <v>10275100000000</v>
      </c>
      <c r="M174" s="22">
        <v>10313200000000</v>
      </c>
      <c r="N174" s="22">
        <v>10400500000000</v>
      </c>
      <c r="O174" s="22">
        <v>10467600000000</v>
      </c>
      <c r="P174" s="22">
        <v>10515700000000</v>
      </c>
      <c r="Q174" s="22">
        <v>10574600000000</v>
      </c>
      <c r="R174" s="22">
        <v>10621300000000</v>
      </c>
      <c r="S174" s="22">
        <v>10672600000000</v>
      </c>
      <c r="T174" s="22">
        <v>10705200000000</v>
      </c>
      <c r="U174" s="22">
        <v>10762400000000</v>
      </c>
      <c r="V174" s="22">
        <v>10814100000000</v>
      </c>
      <c r="W174" s="22">
        <v>10861300000000</v>
      </c>
      <c r="X174" s="22">
        <v>10917600000000</v>
      </c>
      <c r="Y174" s="22">
        <v>10978600000000</v>
      </c>
      <c r="Z174" s="22">
        <v>11021000000000</v>
      </c>
      <c r="AA174" s="22">
        <v>11083600000000</v>
      </c>
      <c r="AB174" s="22">
        <v>11151400000000</v>
      </c>
      <c r="AC174" s="22">
        <v>11208400000000</v>
      </c>
      <c r="AD174" s="22">
        <v>11275400000000</v>
      </c>
      <c r="AE174" s="22">
        <v>11342100000000</v>
      </c>
      <c r="AF174" s="22">
        <v>11408200000000</v>
      </c>
      <c r="AG174" s="22">
        <v>11483500000000</v>
      </c>
      <c r="AH174" s="22">
        <v>11556800000000</v>
      </c>
    </row>
    <row r="175" spans="1:34" x14ac:dyDescent="0.25">
      <c r="A175" t="s">
        <v>235</v>
      </c>
      <c r="B175" s="22">
        <v>167474000000000</v>
      </c>
      <c r="C175" s="22">
        <v>185596000000000</v>
      </c>
      <c r="D175" s="22">
        <v>188755000000000</v>
      </c>
      <c r="E175" s="22">
        <v>189106000000000</v>
      </c>
      <c r="F175" s="22">
        <v>189428000000000</v>
      </c>
      <c r="G175" s="22">
        <v>189456000000000</v>
      </c>
      <c r="H175" s="22">
        <v>189014000000000</v>
      </c>
      <c r="I175" s="22">
        <v>190624000000000</v>
      </c>
      <c r="J175" s="22">
        <v>191920000000000</v>
      </c>
      <c r="K175" s="22">
        <v>192987000000000</v>
      </c>
      <c r="L175" s="22">
        <v>195157000000000</v>
      </c>
      <c r="M175" s="22">
        <v>196248000000000</v>
      </c>
      <c r="N175" s="22">
        <v>198604000000000</v>
      </c>
      <c r="O175" s="22">
        <v>200878000000000</v>
      </c>
      <c r="P175" s="22">
        <v>203071000000000</v>
      </c>
      <c r="Q175" s="22">
        <v>205632000000000</v>
      </c>
      <c r="R175" s="22">
        <v>208045000000000</v>
      </c>
      <c r="S175" s="22">
        <v>210533000000000</v>
      </c>
      <c r="T175" s="22">
        <v>212749000000000</v>
      </c>
      <c r="U175" s="22">
        <v>215468000000000</v>
      </c>
      <c r="V175" s="22">
        <v>218102000000000</v>
      </c>
      <c r="W175" s="22">
        <v>220645000000000</v>
      </c>
      <c r="X175" s="22">
        <v>223385000000000</v>
      </c>
      <c r="Y175" s="22">
        <v>226273000000000</v>
      </c>
      <c r="Z175" s="22">
        <v>228736000000000</v>
      </c>
      <c r="AA175" s="22">
        <v>231659000000000</v>
      </c>
      <c r="AB175" s="22">
        <v>234749000000000</v>
      </c>
      <c r="AC175" s="22">
        <v>237688000000000</v>
      </c>
      <c r="AD175" s="22">
        <v>240819000000000</v>
      </c>
      <c r="AE175" s="22">
        <v>243940000000000</v>
      </c>
      <c r="AF175" s="22">
        <v>247031000000000</v>
      </c>
      <c r="AG175" s="22">
        <v>250419000000000</v>
      </c>
      <c r="AH175" s="22">
        <v>253844000000000</v>
      </c>
    </row>
    <row r="176" spans="1:34" x14ac:dyDescent="0.25">
      <c r="A176" t="s">
        <v>236</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row>
    <row r="177" spans="1:34" x14ac:dyDescent="0.25">
      <c r="A177" t="s">
        <v>237</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row>
    <row r="178" spans="1:34" x14ac:dyDescent="0.25">
      <c r="A178" t="s">
        <v>238</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row>
    <row r="179" spans="1:34" x14ac:dyDescent="0.25">
      <c r="A179" t="s">
        <v>239</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row>
    <row r="180" spans="1:34" x14ac:dyDescent="0.25">
      <c r="A180" t="s">
        <v>240</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row>
    <row r="181" spans="1:34" x14ac:dyDescent="0.25">
      <c r="A181" t="s">
        <v>241</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81"/>
  <sheetViews>
    <sheetView workbookViewId="0"/>
  </sheetViews>
  <sheetFormatPr defaultRowHeight="15" x14ac:dyDescent="0.25"/>
  <cols>
    <col min="1" max="1" width="69.5703125" customWidth="1"/>
  </cols>
  <sheetData>
    <row r="1" spans="1:34" x14ac:dyDescent="0.25">
      <c r="A1" t="s">
        <v>61</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x14ac:dyDescent="0.25">
      <c r="A2" t="s">
        <v>242</v>
      </c>
      <c r="B2" s="22">
        <v>36840000000000</v>
      </c>
      <c r="C2" s="22">
        <v>37730000000000</v>
      </c>
      <c r="D2" s="22">
        <v>39680000000000</v>
      </c>
      <c r="E2" s="22">
        <v>41020000000000</v>
      </c>
      <c r="F2" s="22">
        <v>42010000000000</v>
      </c>
      <c r="G2" s="22">
        <v>42860000000000</v>
      </c>
      <c r="H2" s="22">
        <v>43640000000000</v>
      </c>
      <c r="I2" s="22">
        <v>44180000000000</v>
      </c>
      <c r="J2" s="22">
        <v>44640000000000</v>
      </c>
      <c r="K2" s="22">
        <v>44840000000000</v>
      </c>
      <c r="L2" s="22">
        <v>44890000000000</v>
      </c>
      <c r="M2" s="22">
        <v>44670000000000</v>
      </c>
      <c r="N2" s="22">
        <v>44360000000000</v>
      </c>
      <c r="O2" s="22">
        <v>44310000000000</v>
      </c>
      <c r="P2" s="22">
        <v>44030000000000</v>
      </c>
      <c r="Q2" s="22">
        <v>43890000000000</v>
      </c>
      <c r="R2" s="22">
        <v>43830000000000</v>
      </c>
      <c r="S2" s="22">
        <v>43590000000000</v>
      </c>
      <c r="T2" s="22">
        <v>43580000000000</v>
      </c>
      <c r="U2" s="22">
        <v>43800000000000</v>
      </c>
      <c r="V2" s="22">
        <v>43880000000000</v>
      </c>
      <c r="W2" s="22">
        <v>43880000000000</v>
      </c>
      <c r="X2" s="22">
        <v>44110000000000</v>
      </c>
      <c r="Y2" s="22">
        <v>44410000000000</v>
      </c>
      <c r="Z2" s="22">
        <v>44660000000000</v>
      </c>
      <c r="AA2" s="22">
        <v>45100000000000</v>
      </c>
      <c r="AB2" s="22">
        <v>45500000000000</v>
      </c>
      <c r="AC2" s="22">
        <v>46020000000000</v>
      </c>
      <c r="AD2" s="22">
        <v>46390000000000</v>
      </c>
      <c r="AE2" s="22">
        <v>46890000000000</v>
      </c>
      <c r="AF2" s="22">
        <v>47380000000000</v>
      </c>
      <c r="AG2" s="22">
        <v>47900000000000</v>
      </c>
      <c r="AH2" s="22">
        <v>48460000000000</v>
      </c>
    </row>
    <row r="3" spans="1:34" x14ac:dyDescent="0.25">
      <c r="A3" t="s">
        <v>243</v>
      </c>
      <c r="B3" s="22">
        <v>178900000000000</v>
      </c>
      <c r="C3" s="22">
        <v>176200000000000</v>
      </c>
      <c r="D3" s="22">
        <v>181600000000000</v>
      </c>
      <c r="E3" s="22">
        <v>185400000000000</v>
      </c>
      <c r="F3" s="22">
        <v>185800000000000</v>
      </c>
      <c r="G3" s="22">
        <v>185500000000000</v>
      </c>
      <c r="H3" s="22">
        <v>184400000000000</v>
      </c>
      <c r="I3" s="22">
        <v>182700000000000</v>
      </c>
      <c r="J3" s="22">
        <v>179500000000000</v>
      </c>
      <c r="K3" s="22">
        <v>175300000000000</v>
      </c>
      <c r="L3" s="22">
        <v>170900000000000</v>
      </c>
      <c r="M3" s="22">
        <v>165300000000000</v>
      </c>
      <c r="N3" s="22">
        <v>158800000000000</v>
      </c>
      <c r="O3" s="22">
        <v>152500000000000</v>
      </c>
      <c r="P3" s="22">
        <v>145900000000000</v>
      </c>
      <c r="Q3" s="22">
        <v>139000000000000</v>
      </c>
      <c r="R3" s="22">
        <v>133100000000000</v>
      </c>
      <c r="S3" s="22">
        <v>125600000000000</v>
      </c>
      <c r="T3" s="22">
        <v>123600000000000</v>
      </c>
      <c r="U3" s="22">
        <v>122300000000000</v>
      </c>
      <c r="V3" s="22">
        <v>121000000000000</v>
      </c>
      <c r="W3" s="22">
        <v>119400000000000</v>
      </c>
      <c r="X3" s="22">
        <v>118600000000000</v>
      </c>
      <c r="Y3" s="22">
        <v>118300000000000</v>
      </c>
      <c r="Z3" s="22">
        <v>117700000000000</v>
      </c>
      <c r="AA3" s="22">
        <v>117300000000000</v>
      </c>
      <c r="AB3" s="22">
        <v>117300000000000</v>
      </c>
      <c r="AC3" s="22">
        <v>117200000000000</v>
      </c>
      <c r="AD3" s="22">
        <v>117000000000000</v>
      </c>
      <c r="AE3" s="22">
        <v>116900000000000</v>
      </c>
      <c r="AF3" s="22">
        <v>116900000000000</v>
      </c>
      <c r="AG3" s="22">
        <v>116600000000000</v>
      </c>
      <c r="AH3" s="22">
        <v>116800000000000</v>
      </c>
    </row>
    <row r="4" spans="1:34" x14ac:dyDescent="0.25">
      <c r="A4" t="s">
        <v>244</v>
      </c>
      <c r="B4" s="22">
        <v>17370000000000</v>
      </c>
      <c r="C4" s="22">
        <v>17610000000000</v>
      </c>
      <c r="D4" s="22">
        <v>18480000000000</v>
      </c>
      <c r="E4" s="22">
        <v>19160000000000</v>
      </c>
      <c r="F4" s="22">
        <v>19800000000000</v>
      </c>
      <c r="G4" s="22">
        <v>20300000000000</v>
      </c>
      <c r="H4" s="22">
        <v>20740000000000</v>
      </c>
      <c r="I4" s="22">
        <v>21210000000000</v>
      </c>
      <c r="J4" s="22">
        <v>21880000000000</v>
      </c>
      <c r="K4" s="22">
        <v>22530000000000</v>
      </c>
      <c r="L4" s="22">
        <v>23470000000000</v>
      </c>
      <c r="M4" s="22">
        <v>24200000000000</v>
      </c>
      <c r="N4" s="22">
        <v>25420000000000</v>
      </c>
      <c r="O4" s="22">
        <v>26930000000000</v>
      </c>
      <c r="P4" s="22">
        <v>28430000000000</v>
      </c>
      <c r="Q4" s="22">
        <v>29780000000000</v>
      </c>
      <c r="R4" s="22">
        <v>31840000000000</v>
      </c>
      <c r="S4" s="22">
        <v>33820000000000</v>
      </c>
      <c r="T4" s="22">
        <v>35440000000000</v>
      </c>
      <c r="U4" s="22">
        <v>37260000000000</v>
      </c>
      <c r="V4" s="22">
        <v>39030000000000</v>
      </c>
      <c r="W4" s="22">
        <v>40290000000000</v>
      </c>
      <c r="X4" s="22">
        <v>41870000000000</v>
      </c>
      <c r="Y4" s="22">
        <v>43690000000000</v>
      </c>
      <c r="Z4" s="22">
        <v>45140000000000</v>
      </c>
      <c r="AA4" s="22">
        <v>46540000000000</v>
      </c>
      <c r="AB4" s="22">
        <v>48240000000000</v>
      </c>
      <c r="AC4" s="22">
        <v>49640000000000</v>
      </c>
      <c r="AD4" s="22">
        <v>50930000000000</v>
      </c>
      <c r="AE4" s="22">
        <v>52260000000000</v>
      </c>
      <c r="AF4" s="22">
        <v>53470000000000</v>
      </c>
      <c r="AG4" s="22">
        <v>54380000000000</v>
      </c>
      <c r="AH4" s="22">
        <v>55680000000000</v>
      </c>
    </row>
    <row r="5" spans="1:34" x14ac:dyDescent="0.25">
      <c r="A5" t="s">
        <v>245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x14ac:dyDescent="0.25">
      <c r="A6" t="s">
        <v>246</v>
      </c>
      <c r="B6" s="22">
        <v>51220000000000</v>
      </c>
      <c r="C6" s="22">
        <v>49290000000000</v>
      </c>
      <c r="D6" s="22">
        <v>50460000000000</v>
      </c>
      <c r="E6" s="22">
        <v>51090000000000</v>
      </c>
      <c r="F6" s="22">
        <v>51150000000000</v>
      </c>
      <c r="G6" s="22">
        <v>51150000000000</v>
      </c>
      <c r="H6" s="22">
        <v>50970000000000</v>
      </c>
      <c r="I6" s="22">
        <v>50740000000000</v>
      </c>
      <c r="J6" s="22">
        <v>50510000000000</v>
      </c>
      <c r="K6" s="22">
        <v>50170000000000</v>
      </c>
      <c r="L6" s="22">
        <v>50090000000000</v>
      </c>
      <c r="M6" s="22">
        <v>49800000000000</v>
      </c>
      <c r="N6" s="22">
        <v>49690000000000</v>
      </c>
      <c r="O6" s="22">
        <v>49940000000000</v>
      </c>
      <c r="P6" s="22">
        <v>50060000000000</v>
      </c>
      <c r="Q6" s="22">
        <v>50090000000000</v>
      </c>
      <c r="R6" s="22">
        <v>50510000000000</v>
      </c>
      <c r="S6" s="22">
        <v>49820000000000</v>
      </c>
      <c r="T6" s="22">
        <v>50700000000000</v>
      </c>
      <c r="U6" s="22">
        <v>51750000000000</v>
      </c>
      <c r="V6" s="22">
        <v>52640000000000</v>
      </c>
      <c r="W6" s="22">
        <v>53120000000000</v>
      </c>
      <c r="X6" s="22">
        <v>53910000000000</v>
      </c>
      <c r="Y6" s="22">
        <v>54860000000000</v>
      </c>
      <c r="Z6" s="22">
        <v>55560000000000</v>
      </c>
      <c r="AA6" s="22">
        <v>56340000000000</v>
      </c>
      <c r="AB6" s="22">
        <v>57260000000000</v>
      </c>
      <c r="AC6" s="22">
        <v>58110000000000</v>
      </c>
      <c r="AD6" s="22">
        <v>58810000000000</v>
      </c>
      <c r="AE6" s="22">
        <v>59620000000000</v>
      </c>
      <c r="AF6" s="22">
        <v>60370000000000</v>
      </c>
      <c r="AG6" s="22">
        <v>61000000000000</v>
      </c>
      <c r="AH6" s="22">
        <v>61850000000000</v>
      </c>
    </row>
    <row r="7" spans="1:34" x14ac:dyDescent="0.25">
      <c r="A7" t="s">
        <v>247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x14ac:dyDescent="0.25">
      <c r="A8" t="s">
        <v>248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x14ac:dyDescent="0.25">
      <c r="A9" t="s">
        <v>249</v>
      </c>
      <c r="B9" s="22">
        <v>7244910000000</v>
      </c>
      <c r="C9" s="22">
        <v>6510740000000</v>
      </c>
      <c r="D9" s="22">
        <v>6508740000000</v>
      </c>
      <c r="E9" s="22">
        <v>6492150000000</v>
      </c>
      <c r="F9" s="22">
        <v>6481880000000</v>
      </c>
      <c r="G9" s="22">
        <v>6474930000000</v>
      </c>
      <c r="H9" s="22">
        <v>6470990000000</v>
      </c>
      <c r="I9" s="22">
        <v>6477160000000</v>
      </c>
      <c r="J9" s="22">
        <v>6508400000000</v>
      </c>
      <c r="K9" s="22">
        <v>6556340000000</v>
      </c>
      <c r="L9" s="22">
        <v>6641090000000</v>
      </c>
      <c r="M9" s="22">
        <v>6738630000000</v>
      </c>
      <c r="N9" s="22">
        <v>6885540000000</v>
      </c>
      <c r="O9" s="22">
        <v>7084770000000</v>
      </c>
      <c r="P9" s="22">
        <v>7295110000000</v>
      </c>
      <c r="Q9" s="22">
        <v>7524470000000</v>
      </c>
      <c r="R9" s="22">
        <v>7778900000000</v>
      </c>
      <c r="S9" s="22">
        <v>7887870000000</v>
      </c>
      <c r="T9" s="22">
        <v>8136830000000</v>
      </c>
      <c r="U9" s="22">
        <v>8410870000000</v>
      </c>
      <c r="V9" s="22">
        <v>8660800000000</v>
      </c>
      <c r="W9" s="22">
        <v>8886540000000</v>
      </c>
      <c r="X9" s="22">
        <v>9140900000000</v>
      </c>
      <c r="Y9" s="22">
        <v>9417300000000</v>
      </c>
      <c r="Z9" s="22">
        <v>9682720000000</v>
      </c>
      <c r="AA9" s="22">
        <v>9988910000000</v>
      </c>
      <c r="AB9" s="22">
        <v>10307900000000</v>
      </c>
      <c r="AC9" s="22">
        <v>10654300000000</v>
      </c>
      <c r="AD9" s="22">
        <v>10989100000000</v>
      </c>
      <c r="AE9" s="22">
        <v>11361600000000</v>
      </c>
      <c r="AF9" s="22">
        <v>11742900000000</v>
      </c>
      <c r="AG9" s="22">
        <v>12138700000000</v>
      </c>
      <c r="AH9" s="22">
        <v>12557300000000</v>
      </c>
    </row>
    <row r="10" spans="1:34" x14ac:dyDescent="0.25">
      <c r="A10" t="s">
        <v>250</v>
      </c>
      <c r="B10" s="22">
        <v>802708000000</v>
      </c>
      <c r="C10" s="22">
        <v>679762000000</v>
      </c>
      <c r="D10" s="22">
        <v>292704000000</v>
      </c>
      <c r="E10" s="22">
        <v>292098000000</v>
      </c>
      <c r="F10" s="22">
        <v>288312000000</v>
      </c>
      <c r="G10" s="22">
        <v>285109000000</v>
      </c>
      <c r="H10" s="22">
        <v>279657000000</v>
      </c>
      <c r="I10" s="22">
        <v>273163000000</v>
      </c>
      <c r="J10" s="22">
        <v>269328000000</v>
      </c>
      <c r="K10" s="22">
        <v>267904000000</v>
      </c>
      <c r="L10" s="22">
        <v>267292000000</v>
      </c>
      <c r="M10" s="22">
        <v>267335000000</v>
      </c>
      <c r="N10" s="22">
        <v>267596000000</v>
      </c>
      <c r="O10" s="22">
        <v>269020000000</v>
      </c>
      <c r="P10" s="22">
        <v>268850000000</v>
      </c>
      <c r="Q10" s="22">
        <v>269135000000</v>
      </c>
      <c r="R10" s="22">
        <v>270865000000</v>
      </c>
      <c r="S10" s="22">
        <v>272248000000</v>
      </c>
      <c r="T10" s="22">
        <v>272319000000</v>
      </c>
      <c r="U10" s="22">
        <v>273531000000</v>
      </c>
      <c r="V10" s="22">
        <v>274597000000</v>
      </c>
      <c r="W10" s="22">
        <v>274685000000</v>
      </c>
      <c r="X10" s="22">
        <v>275356000000</v>
      </c>
      <c r="Y10" s="22">
        <v>275918000000</v>
      </c>
      <c r="Z10" s="22">
        <v>275845000000</v>
      </c>
      <c r="AA10" s="22">
        <v>276283000000</v>
      </c>
      <c r="AB10" s="22">
        <v>277452000000</v>
      </c>
      <c r="AC10" s="22">
        <v>278949000000</v>
      </c>
      <c r="AD10" s="22">
        <v>280279000000</v>
      </c>
      <c r="AE10" s="22">
        <v>281615000000</v>
      </c>
      <c r="AF10" s="22">
        <v>282943000000</v>
      </c>
      <c r="AG10" s="22">
        <v>284736000000</v>
      </c>
      <c r="AH10" s="22">
        <v>287958000000</v>
      </c>
    </row>
    <row r="11" spans="1:34" x14ac:dyDescent="0.25">
      <c r="A11" t="s">
        <v>251</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row r="12" spans="1:34" x14ac:dyDescent="0.25">
      <c r="A12" t="s">
        <v>252</v>
      </c>
      <c r="B12" s="22">
        <v>237800000000000</v>
      </c>
      <c r="C12" s="22">
        <v>240700000000000</v>
      </c>
      <c r="D12" s="22">
        <v>248000000000000</v>
      </c>
      <c r="E12" s="22">
        <v>245200000000000</v>
      </c>
      <c r="F12" s="22">
        <v>242500000000000</v>
      </c>
      <c r="G12" s="22">
        <v>239300000000000</v>
      </c>
      <c r="H12" s="22">
        <v>234400000000000</v>
      </c>
      <c r="I12" s="22">
        <v>231800000000000</v>
      </c>
      <c r="J12" s="22">
        <v>227200000000000</v>
      </c>
      <c r="K12" s="22">
        <v>222900000000000</v>
      </c>
      <c r="L12" s="22">
        <v>224600000000000</v>
      </c>
      <c r="M12" s="22">
        <v>221600000000000</v>
      </c>
      <c r="N12" s="22">
        <v>221900000000000</v>
      </c>
      <c r="O12" s="22">
        <v>224000000000000</v>
      </c>
      <c r="P12" s="22">
        <v>223100000000000</v>
      </c>
      <c r="Q12" s="22">
        <v>221300000000000</v>
      </c>
      <c r="R12" s="22">
        <v>225500000000000</v>
      </c>
      <c r="S12" s="22">
        <v>225000000000000</v>
      </c>
      <c r="T12" s="22">
        <v>224800000000000</v>
      </c>
      <c r="U12" s="22">
        <v>228400000000000</v>
      </c>
      <c r="V12" s="22">
        <v>229000000000000</v>
      </c>
      <c r="W12" s="22">
        <v>228600000000000</v>
      </c>
      <c r="X12" s="22">
        <v>231300000000000</v>
      </c>
      <c r="Y12" s="22">
        <v>232000000000000</v>
      </c>
      <c r="Z12" s="22">
        <v>231900000000000</v>
      </c>
      <c r="AA12" s="22">
        <v>234600000000000</v>
      </c>
      <c r="AB12" s="22">
        <v>236800000000000</v>
      </c>
      <c r="AC12" s="22">
        <v>240200000000000</v>
      </c>
      <c r="AD12" s="22">
        <v>241700000000000</v>
      </c>
      <c r="AE12" s="22">
        <v>243100000000000</v>
      </c>
      <c r="AF12" s="22">
        <v>243600000000000</v>
      </c>
      <c r="AG12" s="22">
        <v>243700000000000</v>
      </c>
      <c r="AH12" s="22">
        <v>244100000000000</v>
      </c>
    </row>
    <row r="13" spans="1:34" x14ac:dyDescent="0.25">
      <c r="A13" t="s">
        <v>253</v>
      </c>
      <c r="B13" s="22">
        <v>24000000000000</v>
      </c>
      <c r="C13" s="22">
        <v>24000000000000</v>
      </c>
      <c r="D13" s="22">
        <v>30970000000000</v>
      </c>
      <c r="E13" s="22">
        <v>30970000000000</v>
      </c>
      <c r="F13" s="22">
        <v>30970000000000</v>
      </c>
      <c r="G13" s="22">
        <v>30970000000000</v>
      </c>
      <c r="H13" s="22">
        <v>30970000000000</v>
      </c>
      <c r="I13" s="22">
        <v>30970000000000</v>
      </c>
      <c r="J13" s="22">
        <v>30970000000000</v>
      </c>
      <c r="K13" s="22">
        <v>30970000000000</v>
      </c>
      <c r="L13" s="22">
        <v>30970000000000</v>
      </c>
      <c r="M13" s="22">
        <v>30970000000000</v>
      </c>
      <c r="N13" s="22">
        <v>30970000000000</v>
      </c>
      <c r="O13" s="22">
        <v>30970000000000</v>
      </c>
      <c r="P13" s="22">
        <v>30970000000000</v>
      </c>
      <c r="Q13" s="22">
        <v>30970000000000</v>
      </c>
      <c r="R13" s="22">
        <v>30970000000000</v>
      </c>
      <c r="S13" s="22">
        <v>30970000000000</v>
      </c>
      <c r="T13" s="22">
        <v>30970000000000</v>
      </c>
      <c r="U13" s="22">
        <v>30970000000000</v>
      </c>
      <c r="V13" s="22">
        <v>30970000000000</v>
      </c>
      <c r="W13" s="22">
        <v>30970000000000</v>
      </c>
      <c r="X13" s="22">
        <v>30970000000000</v>
      </c>
      <c r="Y13" s="22">
        <v>30970000000000</v>
      </c>
      <c r="Z13" s="22">
        <v>30970000000000</v>
      </c>
      <c r="AA13" s="22">
        <v>30970000000000</v>
      </c>
      <c r="AB13" s="22">
        <v>30970000000000</v>
      </c>
      <c r="AC13" s="22">
        <v>30970000000000</v>
      </c>
      <c r="AD13" s="22">
        <v>30970000000000</v>
      </c>
      <c r="AE13" s="22">
        <v>30970000000000</v>
      </c>
      <c r="AF13" s="22">
        <v>30970000000000</v>
      </c>
      <c r="AG13" s="22">
        <v>30970000000000</v>
      </c>
      <c r="AH13" s="22">
        <v>30970000000000</v>
      </c>
    </row>
    <row r="14" spans="1:34" x14ac:dyDescent="0.25">
      <c r="A14" t="s">
        <v>254</v>
      </c>
      <c r="B14" s="22">
        <v>4107000000000000</v>
      </c>
      <c r="C14" s="22">
        <v>4219000000000000</v>
      </c>
      <c r="D14" s="22">
        <v>4350000000000000</v>
      </c>
      <c r="E14" s="22">
        <v>4375000000000000</v>
      </c>
      <c r="F14" s="22">
        <v>4415000000000000</v>
      </c>
      <c r="G14" s="22">
        <v>4447000000000000</v>
      </c>
      <c r="H14" s="22">
        <v>4466000000000000</v>
      </c>
      <c r="I14" s="22">
        <v>4498000000000000</v>
      </c>
      <c r="J14" s="22">
        <v>4564000000000000</v>
      </c>
      <c r="K14" s="22">
        <v>4521000000000000</v>
      </c>
      <c r="L14" s="22">
        <v>4571000000000000</v>
      </c>
      <c r="M14" s="22">
        <v>4534000000000000</v>
      </c>
      <c r="N14" s="22">
        <v>4549000000000000</v>
      </c>
      <c r="O14" s="22">
        <v>4550000000000000</v>
      </c>
      <c r="P14" s="22">
        <v>4567000000000000</v>
      </c>
      <c r="Q14" s="22">
        <v>4562000000000000</v>
      </c>
      <c r="R14" s="22">
        <v>4598000000000000</v>
      </c>
      <c r="S14" s="22">
        <v>4626000000000000</v>
      </c>
      <c r="T14" s="22">
        <v>4652000000000000</v>
      </c>
      <c r="U14" s="22">
        <v>4667000000000000</v>
      </c>
      <c r="V14" s="22">
        <v>4708000000000000</v>
      </c>
      <c r="W14" s="22">
        <v>4724000000000000</v>
      </c>
      <c r="X14" s="22">
        <v>4764000000000000</v>
      </c>
      <c r="Y14" s="22">
        <v>4773000000000000</v>
      </c>
      <c r="Z14" s="22">
        <v>4765000000000000</v>
      </c>
      <c r="AA14" s="22">
        <v>4789000000000000</v>
      </c>
      <c r="AB14" s="22">
        <v>4789000000000000</v>
      </c>
      <c r="AC14" s="22">
        <v>4857000000000000</v>
      </c>
      <c r="AD14" s="22">
        <v>4831000000000000</v>
      </c>
      <c r="AE14" s="22">
        <v>4835000000000000</v>
      </c>
      <c r="AF14" s="22">
        <v>4850000000000000</v>
      </c>
      <c r="AG14" s="22">
        <v>4872000000000000</v>
      </c>
      <c r="AH14" s="22">
        <v>4880000000000000</v>
      </c>
    </row>
    <row r="15" spans="1:34" x14ac:dyDescent="0.25">
      <c r="A15" t="s">
        <v>255</v>
      </c>
      <c r="B15" s="22">
        <v>782400000000000</v>
      </c>
      <c r="C15" s="22">
        <v>802800000000000</v>
      </c>
      <c r="D15" s="22">
        <v>837600000000000</v>
      </c>
      <c r="E15" s="22">
        <v>838900000000000</v>
      </c>
      <c r="F15" s="22">
        <v>840200000000000</v>
      </c>
      <c r="G15" s="22">
        <v>841300000000000</v>
      </c>
      <c r="H15" s="22">
        <v>844500000000000</v>
      </c>
      <c r="I15" s="22">
        <v>845600000000000</v>
      </c>
      <c r="J15" s="22">
        <v>845900000000000</v>
      </c>
      <c r="K15" s="22">
        <v>846100000000000</v>
      </c>
      <c r="L15" s="22">
        <v>851500000000000</v>
      </c>
      <c r="M15" s="22">
        <v>852800000000000</v>
      </c>
      <c r="N15" s="22">
        <v>855300000000000</v>
      </c>
      <c r="O15" s="22">
        <v>846400000000000</v>
      </c>
      <c r="P15" s="22">
        <v>847300000000000</v>
      </c>
      <c r="Q15" s="22">
        <v>848400000000000</v>
      </c>
      <c r="R15" s="22">
        <v>848700000000000</v>
      </c>
      <c r="S15" s="22">
        <v>848800000000000</v>
      </c>
      <c r="T15" s="22">
        <v>848800000000000</v>
      </c>
      <c r="U15" s="22">
        <v>848800000000000</v>
      </c>
      <c r="V15" s="22">
        <v>848700000000000</v>
      </c>
      <c r="W15" s="22">
        <v>848700000000000</v>
      </c>
      <c r="X15" s="22">
        <v>848700000000000</v>
      </c>
      <c r="Y15" s="22">
        <v>848700000000000</v>
      </c>
      <c r="Z15" s="22">
        <v>844500000000000</v>
      </c>
      <c r="AA15" s="22">
        <v>840100000000000</v>
      </c>
      <c r="AB15" s="22">
        <v>838900000000000</v>
      </c>
      <c r="AC15" s="22">
        <v>837200000000000</v>
      </c>
      <c r="AD15" s="22">
        <v>837200000000000</v>
      </c>
      <c r="AE15" s="22">
        <v>837200000000000</v>
      </c>
      <c r="AF15" s="22">
        <v>837200000000000</v>
      </c>
      <c r="AG15" s="22">
        <v>837200000000000</v>
      </c>
      <c r="AH15" s="22">
        <v>837200000000000</v>
      </c>
    </row>
    <row r="16" spans="1:34" x14ac:dyDescent="0.25">
      <c r="A16" t="s">
        <v>256</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25">
      <c r="A17" t="s">
        <v>257</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row r="18" spans="1:34" x14ac:dyDescent="0.25">
      <c r="A18" t="s">
        <v>258</v>
      </c>
      <c r="B18" s="22">
        <v>3.77021E+16</v>
      </c>
      <c r="C18" s="22">
        <v>3.83291E+16</v>
      </c>
      <c r="D18" s="22">
        <v>3.94497E+16</v>
      </c>
      <c r="E18" s="22">
        <v>3.86409E+16</v>
      </c>
      <c r="F18" s="22">
        <v>3.87168E+16</v>
      </c>
      <c r="G18" s="22">
        <v>3.85245E+16</v>
      </c>
      <c r="H18" s="22">
        <v>3.8287E+16</v>
      </c>
      <c r="I18" s="22">
        <v>3.77229E+16</v>
      </c>
      <c r="J18" s="22">
        <v>3.73894E+16</v>
      </c>
      <c r="K18" s="22">
        <v>3.74144E+16</v>
      </c>
      <c r="L18" s="22">
        <v>3.75015E+16</v>
      </c>
      <c r="M18" s="22">
        <v>3.74161E+16</v>
      </c>
      <c r="N18" s="22">
        <v>3.73291E+16</v>
      </c>
      <c r="O18" s="22">
        <v>3.73745E+16</v>
      </c>
      <c r="P18" s="22">
        <v>3.73212E+16</v>
      </c>
      <c r="Q18" s="22">
        <v>3.71319E+16</v>
      </c>
      <c r="R18" s="22">
        <v>3.71569E+16</v>
      </c>
      <c r="S18" s="22">
        <v>3.71548E+16</v>
      </c>
      <c r="T18" s="22">
        <v>3.7137E+16</v>
      </c>
      <c r="U18" s="22">
        <v>3.7312E+16</v>
      </c>
      <c r="V18" s="22">
        <v>3.73496E+16</v>
      </c>
      <c r="W18" s="22">
        <v>3.71925E+16</v>
      </c>
      <c r="X18" s="22">
        <v>3.71931E+16</v>
      </c>
      <c r="Y18" s="22">
        <v>3.72523E+16</v>
      </c>
      <c r="Z18" s="22">
        <v>3.74018E+16</v>
      </c>
      <c r="AA18" s="22">
        <v>3.74027E+16</v>
      </c>
      <c r="AB18" s="22">
        <v>3.75639E+16</v>
      </c>
      <c r="AC18" s="22">
        <v>3.76414E+16</v>
      </c>
      <c r="AD18" s="22">
        <v>3.78453E+16</v>
      </c>
      <c r="AE18" s="22">
        <v>3.78426E+16</v>
      </c>
      <c r="AF18" s="22">
        <v>3.79087E+16</v>
      </c>
      <c r="AG18" s="22">
        <v>3.76747E+16</v>
      </c>
      <c r="AH18" s="22">
        <v>3.7699E+16</v>
      </c>
    </row>
    <row r="19" spans="1:34" x14ac:dyDescent="0.25">
      <c r="A19" t="s">
        <v>259</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row>
    <row r="20" spans="1:34" x14ac:dyDescent="0.25">
      <c r="A20" t="s">
        <v>260</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row>
    <row r="21" spans="1:34" x14ac:dyDescent="0.25">
      <c r="A21" t="s">
        <v>261</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1:34" x14ac:dyDescent="0.25">
      <c r="A22" t="s">
        <v>262</v>
      </c>
      <c r="B22" s="22">
        <v>212900000000000</v>
      </c>
      <c r="C22" s="22">
        <v>210100000000000</v>
      </c>
      <c r="D22" s="22">
        <v>210700000000000</v>
      </c>
      <c r="E22" s="22">
        <v>208800000000000</v>
      </c>
      <c r="F22" s="22">
        <v>212400000000000</v>
      </c>
      <c r="G22" s="22">
        <v>215800000000000</v>
      </c>
      <c r="H22" s="22">
        <v>218700000000000</v>
      </c>
      <c r="I22" s="22">
        <v>221700000000000</v>
      </c>
      <c r="J22" s="22">
        <v>224000000000000</v>
      </c>
      <c r="K22" s="22">
        <v>223900000000000</v>
      </c>
      <c r="L22" s="22">
        <v>225900000000000</v>
      </c>
      <c r="M22" s="22">
        <v>226800000000000</v>
      </c>
      <c r="N22" s="22">
        <v>227400000000000</v>
      </c>
      <c r="O22" s="22">
        <v>228400000000000</v>
      </c>
      <c r="P22" s="22">
        <v>229500000000000</v>
      </c>
      <c r="Q22" s="22">
        <v>230600000000000</v>
      </c>
      <c r="R22" s="22">
        <v>231900000000000</v>
      </c>
      <c r="S22" s="22">
        <v>232900000000000</v>
      </c>
      <c r="T22" s="22">
        <v>233800000000000</v>
      </c>
      <c r="U22" s="22">
        <v>235400000000000</v>
      </c>
      <c r="V22" s="22">
        <v>236100000000000</v>
      </c>
      <c r="W22" s="22">
        <v>236200000000000</v>
      </c>
      <c r="X22" s="22">
        <v>235600000000000</v>
      </c>
      <c r="Y22" s="22">
        <v>234700000000000</v>
      </c>
      <c r="Z22" s="22">
        <v>233700000000000</v>
      </c>
      <c r="AA22" s="22">
        <v>233100000000000</v>
      </c>
      <c r="AB22" s="22">
        <v>232000000000000</v>
      </c>
      <c r="AC22" s="22">
        <v>231700000000000</v>
      </c>
      <c r="AD22" s="22">
        <v>230500000000000</v>
      </c>
      <c r="AE22" s="22">
        <v>229900000000000</v>
      </c>
      <c r="AF22" s="22">
        <v>228800000000000</v>
      </c>
      <c r="AG22" s="22">
        <v>228000000000000</v>
      </c>
      <c r="AH22" s="22">
        <v>226700000000000</v>
      </c>
    </row>
    <row r="23" spans="1:34" x14ac:dyDescent="0.25">
      <c r="A23" t="s">
        <v>263</v>
      </c>
      <c r="B23" s="22">
        <v>79170000000000</v>
      </c>
      <c r="C23" s="22">
        <v>75490000000000</v>
      </c>
      <c r="D23" s="22">
        <v>72710000000000</v>
      </c>
      <c r="E23" s="22">
        <v>70220000000000</v>
      </c>
      <c r="F23" s="22">
        <v>65500000000000</v>
      </c>
      <c r="G23" s="22">
        <v>69270000000000</v>
      </c>
      <c r="H23" s="22">
        <v>69180000000000</v>
      </c>
      <c r="I23" s="22">
        <v>71210000000000</v>
      </c>
      <c r="J23" s="22">
        <v>71540000000000</v>
      </c>
      <c r="K23" s="22">
        <v>71110000000000</v>
      </c>
      <c r="L23" s="22">
        <v>71660000000000</v>
      </c>
      <c r="M23" s="22">
        <v>71450000000000</v>
      </c>
      <c r="N23" s="22">
        <v>70930000000000</v>
      </c>
      <c r="O23" s="22">
        <v>70630000000000</v>
      </c>
      <c r="P23" s="22">
        <v>70100000000000</v>
      </c>
      <c r="Q23" s="22">
        <v>69840000000000</v>
      </c>
      <c r="R23" s="22">
        <v>69520000000000</v>
      </c>
      <c r="S23" s="22">
        <v>68710000000000</v>
      </c>
      <c r="T23" s="22">
        <v>67670000000000</v>
      </c>
      <c r="U23" s="22">
        <v>67190000000000</v>
      </c>
      <c r="V23" s="22">
        <v>66130000000000</v>
      </c>
      <c r="W23" s="22">
        <v>64760000000000</v>
      </c>
      <c r="X23" s="22">
        <v>62920000000000</v>
      </c>
      <c r="Y23" s="22">
        <v>61350000000000</v>
      </c>
      <c r="Z23" s="22">
        <v>59400000000000</v>
      </c>
      <c r="AA23" s="22">
        <v>57710000000000</v>
      </c>
      <c r="AB23" s="22">
        <v>55790000000000</v>
      </c>
      <c r="AC23" s="22">
        <v>54390000000000</v>
      </c>
      <c r="AD23" s="22">
        <v>52470000000000</v>
      </c>
      <c r="AE23" s="22">
        <v>51030000000000</v>
      </c>
      <c r="AF23" s="22">
        <v>49350000000000</v>
      </c>
      <c r="AG23" s="22">
        <v>47860000000000</v>
      </c>
      <c r="AH23" s="22">
        <v>46260000000000</v>
      </c>
    </row>
    <row r="24" spans="1:34" x14ac:dyDescent="0.25">
      <c r="A24" t="s">
        <v>264</v>
      </c>
      <c r="B24" s="22">
        <v>426800000000000</v>
      </c>
      <c r="C24" s="22">
        <v>423800000000000</v>
      </c>
      <c r="D24" s="22">
        <v>425200000000000</v>
      </c>
      <c r="E24" s="22">
        <v>419400000000000</v>
      </c>
      <c r="F24" s="22">
        <v>426400000000000</v>
      </c>
      <c r="G24" s="22">
        <v>433200000000000</v>
      </c>
      <c r="H24" s="22">
        <v>437000000000000</v>
      </c>
      <c r="I24" s="22">
        <v>441500000000000</v>
      </c>
      <c r="J24" s="22">
        <v>446100000000000</v>
      </c>
      <c r="K24" s="22">
        <v>445900000000000</v>
      </c>
      <c r="L24" s="22">
        <v>450300000000000</v>
      </c>
      <c r="M24" s="22">
        <v>452900000000000</v>
      </c>
      <c r="N24" s="22">
        <v>456300000000000</v>
      </c>
      <c r="O24" s="22">
        <v>450300000000000</v>
      </c>
      <c r="P24" s="22">
        <v>438100000000000</v>
      </c>
      <c r="Q24" s="22">
        <v>422200000000000</v>
      </c>
      <c r="R24" s="22">
        <v>409200000000000</v>
      </c>
      <c r="S24" s="22">
        <v>402000000000000</v>
      </c>
      <c r="T24" s="22">
        <v>399900000000000</v>
      </c>
      <c r="U24" s="22">
        <v>401700000000000</v>
      </c>
      <c r="V24" s="22">
        <v>403700000000000</v>
      </c>
      <c r="W24" s="22">
        <v>405600000000000</v>
      </c>
      <c r="X24" s="22">
        <v>406300000000000</v>
      </c>
      <c r="Y24" s="22">
        <v>406800000000000</v>
      </c>
      <c r="Z24" s="22">
        <v>407200000000000</v>
      </c>
      <c r="AA24" s="22">
        <v>408700000000000</v>
      </c>
      <c r="AB24" s="22">
        <v>408900000000000</v>
      </c>
      <c r="AC24" s="22">
        <v>410500000000000</v>
      </c>
      <c r="AD24" s="22">
        <v>410700000000000</v>
      </c>
      <c r="AE24" s="22">
        <v>410900000000000</v>
      </c>
      <c r="AF24" s="22">
        <v>409600000000000</v>
      </c>
      <c r="AG24" s="22">
        <v>407400000000000</v>
      </c>
      <c r="AH24" s="22">
        <v>403300000000000</v>
      </c>
    </row>
    <row r="25" spans="1:34" x14ac:dyDescent="0.25">
      <c r="A25" t="s">
        <v>265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1:34" x14ac:dyDescent="0.25">
      <c r="A26" t="s">
        <v>266</v>
      </c>
      <c r="B26" s="22">
        <v>2610000000000</v>
      </c>
      <c r="C26" s="22">
        <v>2609000000000</v>
      </c>
      <c r="D26" s="22">
        <v>2653000000000</v>
      </c>
      <c r="E26" s="22">
        <v>2645000000000</v>
      </c>
      <c r="F26" s="22">
        <v>2642000000000</v>
      </c>
      <c r="G26" s="22">
        <v>2646000000000</v>
      </c>
      <c r="H26" s="22">
        <v>2637000000000</v>
      </c>
      <c r="I26" s="22">
        <v>2583000000000</v>
      </c>
      <c r="J26" s="22">
        <v>2547000000000</v>
      </c>
      <c r="K26" s="22">
        <v>2465000000000</v>
      </c>
      <c r="L26" s="22">
        <v>2413000000000</v>
      </c>
      <c r="M26" s="22">
        <v>2350000000000</v>
      </c>
      <c r="N26" s="22">
        <v>2314000000000</v>
      </c>
      <c r="O26" s="22">
        <v>2281000000000</v>
      </c>
      <c r="P26" s="22">
        <v>2255000000000</v>
      </c>
      <c r="Q26" s="22">
        <v>2228000000000</v>
      </c>
      <c r="R26" s="22">
        <v>2205000000000</v>
      </c>
      <c r="S26" s="22">
        <v>2173000000000</v>
      </c>
      <c r="T26" s="22">
        <v>2136000000000</v>
      </c>
      <c r="U26" s="22">
        <v>2121000000000</v>
      </c>
      <c r="V26" s="22">
        <v>2091000000000</v>
      </c>
      <c r="W26" s="22">
        <v>2062000000000</v>
      </c>
      <c r="X26" s="22">
        <v>2031000000000</v>
      </c>
      <c r="Y26" s="22">
        <v>2001000000000</v>
      </c>
      <c r="Z26" s="22">
        <v>1963000000000</v>
      </c>
      <c r="AA26" s="22">
        <v>1932000000000</v>
      </c>
      <c r="AB26" s="22">
        <v>1902000000000</v>
      </c>
      <c r="AC26" s="22">
        <v>1870000000000</v>
      </c>
      <c r="AD26" s="22">
        <v>1841000000000</v>
      </c>
      <c r="AE26" s="22">
        <v>1815000000000</v>
      </c>
      <c r="AF26" s="22">
        <v>1780000000000</v>
      </c>
      <c r="AG26" s="22">
        <v>1757000000000</v>
      </c>
      <c r="AH26" s="22">
        <v>1736000000000</v>
      </c>
    </row>
    <row r="27" spans="1:34" x14ac:dyDescent="0.25">
      <c r="A27" t="s">
        <v>267</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row>
    <row r="28" spans="1:34" x14ac:dyDescent="0.25">
      <c r="A28" t="s">
        <v>268</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1:34" x14ac:dyDescent="0.25">
      <c r="A29" t="s">
        <v>269</v>
      </c>
      <c r="B29" s="22">
        <v>28794600000000</v>
      </c>
      <c r="C29" s="22">
        <v>25734100000000</v>
      </c>
      <c r="D29" s="22">
        <v>24605000000000</v>
      </c>
      <c r="E29" s="22">
        <v>23454500000000</v>
      </c>
      <c r="F29" s="22">
        <v>23130300000000</v>
      </c>
      <c r="G29" s="22">
        <v>23001400000000</v>
      </c>
      <c r="H29" s="22">
        <v>22828900000000</v>
      </c>
      <c r="I29" s="22">
        <v>22693200000000</v>
      </c>
      <c r="J29" s="22">
        <v>22642100000000</v>
      </c>
      <c r="K29" s="22">
        <v>22333900000000</v>
      </c>
      <c r="L29" s="22">
        <v>22270500000000</v>
      </c>
      <c r="M29" s="22">
        <v>22081100000000</v>
      </c>
      <c r="N29" s="22">
        <v>22022100000000</v>
      </c>
      <c r="O29" s="22">
        <v>22105600000000</v>
      </c>
      <c r="P29" s="22">
        <v>22338700000000</v>
      </c>
      <c r="Q29" s="22">
        <v>22591000000000</v>
      </c>
      <c r="R29" s="22">
        <v>22832500000000</v>
      </c>
      <c r="S29" s="22">
        <v>23036000000000</v>
      </c>
      <c r="T29" s="22">
        <v>23231100000000</v>
      </c>
      <c r="U29" s="22">
        <v>23526500000000</v>
      </c>
      <c r="V29" s="22">
        <v>23692400000000</v>
      </c>
      <c r="W29" s="22">
        <v>23810800000000</v>
      </c>
      <c r="X29" s="22">
        <v>23806200000000</v>
      </c>
      <c r="Y29" s="22">
        <v>23775300000000</v>
      </c>
      <c r="Z29" s="22">
        <v>23735000000000</v>
      </c>
      <c r="AA29" s="22">
        <v>23759000000000</v>
      </c>
      <c r="AB29" s="22">
        <v>23706000000000</v>
      </c>
      <c r="AC29" s="22">
        <v>23774700000000</v>
      </c>
      <c r="AD29" s="22">
        <v>23714900000000</v>
      </c>
      <c r="AE29" s="22">
        <v>23746900000000</v>
      </c>
      <c r="AF29" s="22">
        <v>23749400000000</v>
      </c>
      <c r="AG29" s="22">
        <v>23790200000000</v>
      </c>
      <c r="AH29" s="22">
        <v>23779200000000</v>
      </c>
    </row>
    <row r="30" spans="1:34" x14ac:dyDescent="0.25">
      <c r="A30" t="s">
        <v>270</v>
      </c>
      <c r="B30" s="22">
        <v>401983000000</v>
      </c>
      <c r="C30" s="22">
        <v>338080000000</v>
      </c>
      <c r="D30" s="22">
        <v>145824000000</v>
      </c>
      <c r="E30" s="22">
        <v>140937000000</v>
      </c>
      <c r="F30" s="22">
        <v>135390000000</v>
      </c>
      <c r="G30" s="22">
        <v>132012000000</v>
      </c>
      <c r="H30" s="22">
        <v>128888000000</v>
      </c>
      <c r="I30" s="22">
        <v>126101000000</v>
      </c>
      <c r="J30" s="22">
        <v>124225000000</v>
      </c>
      <c r="K30" s="22">
        <v>121563000000</v>
      </c>
      <c r="L30" s="22">
        <v>119242000000</v>
      </c>
      <c r="M30" s="22">
        <v>117538000000</v>
      </c>
      <c r="N30" s="22">
        <v>116271000000</v>
      </c>
      <c r="O30" s="22">
        <v>115220000000</v>
      </c>
      <c r="P30" s="22">
        <v>114228000000</v>
      </c>
      <c r="Q30" s="22">
        <v>113150000000</v>
      </c>
      <c r="R30" s="22">
        <v>111844000000</v>
      </c>
      <c r="S30" s="22">
        <v>110556000000</v>
      </c>
      <c r="T30" s="22">
        <v>109197000000</v>
      </c>
      <c r="U30" s="22">
        <v>108198000000</v>
      </c>
      <c r="V30" s="22">
        <v>107086000000</v>
      </c>
      <c r="W30" s="22">
        <v>105932000000</v>
      </c>
      <c r="X30" s="22">
        <v>104613000000</v>
      </c>
      <c r="Y30" s="22">
        <v>103280000000</v>
      </c>
      <c r="Z30" s="22">
        <v>101679000000</v>
      </c>
      <c r="AA30" s="22">
        <v>100068000000</v>
      </c>
      <c r="AB30" s="22">
        <v>98284000000</v>
      </c>
      <c r="AC30" s="22">
        <v>96870000000</v>
      </c>
      <c r="AD30" s="22">
        <v>95295000000</v>
      </c>
      <c r="AE30" s="22">
        <v>93864000000</v>
      </c>
      <c r="AF30" s="22">
        <v>92287000000</v>
      </c>
      <c r="AG30" s="22">
        <v>91269000000</v>
      </c>
      <c r="AH30" s="22">
        <v>90466000000</v>
      </c>
    </row>
    <row r="31" spans="1:34" x14ac:dyDescent="0.25">
      <c r="A31" t="s">
        <v>271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row>
    <row r="32" spans="1:34" x14ac:dyDescent="0.25">
      <c r="A32" t="s">
        <v>272</v>
      </c>
      <c r="B32" s="22">
        <v>415200000000000</v>
      </c>
      <c r="C32" s="22">
        <v>433100000000000</v>
      </c>
      <c r="D32" s="22">
        <v>448200000000000</v>
      </c>
      <c r="E32" s="22">
        <v>472200000000000</v>
      </c>
      <c r="F32" s="22">
        <v>488000000000000</v>
      </c>
      <c r="G32" s="22">
        <v>499000000000000</v>
      </c>
      <c r="H32" s="22">
        <v>512100000000000</v>
      </c>
      <c r="I32" s="22">
        <v>521400000000000</v>
      </c>
      <c r="J32" s="22">
        <v>526000000000000</v>
      </c>
      <c r="K32" s="22">
        <v>538000000000000</v>
      </c>
      <c r="L32" s="22">
        <v>544300000000000</v>
      </c>
      <c r="M32" s="22">
        <v>552700000000000</v>
      </c>
      <c r="N32" s="22">
        <v>551900000000000</v>
      </c>
      <c r="O32" s="22">
        <v>554100000000000</v>
      </c>
      <c r="P32" s="22">
        <v>556000000000000</v>
      </c>
      <c r="Q32" s="22">
        <v>556200000000000</v>
      </c>
      <c r="R32" s="22">
        <v>550600000000000</v>
      </c>
      <c r="S32" s="22">
        <v>549400000000000</v>
      </c>
      <c r="T32" s="22">
        <v>549900000000000</v>
      </c>
      <c r="U32" s="22">
        <v>545900000000000</v>
      </c>
      <c r="V32" s="22">
        <v>548500000000000</v>
      </c>
      <c r="W32" s="22">
        <v>546600000000000</v>
      </c>
      <c r="X32" s="22">
        <v>542800000000000</v>
      </c>
      <c r="Y32" s="22">
        <v>540600000000000</v>
      </c>
      <c r="Z32" s="22">
        <v>538900000000000</v>
      </c>
      <c r="AA32" s="22">
        <v>531300000000000</v>
      </c>
      <c r="AB32" s="22">
        <v>528300000000000</v>
      </c>
      <c r="AC32" s="22">
        <v>523300000000000</v>
      </c>
      <c r="AD32" s="22">
        <v>519700000000000</v>
      </c>
      <c r="AE32" s="22">
        <v>516000000000000</v>
      </c>
      <c r="AF32" s="22">
        <v>515400000000000</v>
      </c>
      <c r="AG32" s="22">
        <v>508700000000000</v>
      </c>
      <c r="AH32" s="22">
        <v>504400000000000</v>
      </c>
    </row>
    <row r="33" spans="1:34" x14ac:dyDescent="0.25">
      <c r="A33" t="s">
        <v>273</v>
      </c>
      <c r="B33" s="22">
        <v>51750000000000</v>
      </c>
      <c r="C33" s="22">
        <v>51340000000000</v>
      </c>
      <c r="D33" s="22">
        <v>52970000000000</v>
      </c>
      <c r="E33" s="22">
        <v>54840000000000</v>
      </c>
      <c r="F33" s="22">
        <v>55830000000000</v>
      </c>
      <c r="G33" s="22">
        <v>56740000000000</v>
      </c>
      <c r="H33" s="22">
        <v>57740000000000</v>
      </c>
      <c r="I33" s="22">
        <v>58680000000000</v>
      </c>
      <c r="J33" s="22">
        <v>59120000000000</v>
      </c>
      <c r="K33" s="22">
        <v>59730000000000</v>
      </c>
      <c r="L33" s="22">
        <v>60210000000000</v>
      </c>
      <c r="M33" s="22">
        <v>60770000000000</v>
      </c>
      <c r="N33" s="22">
        <v>60740000000000</v>
      </c>
      <c r="O33" s="22">
        <v>60780000000000</v>
      </c>
      <c r="P33" s="22">
        <v>60840000000000</v>
      </c>
      <c r="Q33" s="22">
        <v>60890000000000</v>
      </c>
      <c r="R33" s="22">
        <v>60780000000000</v>
      </c>
      <c r="S33" s="22">
        <v>60810000000000</v>
      </c>
      <c r="T33" s="22">
        <v>60880000000000</v>
      </c>
      <c r="U33" s="22">
        <v>60820000000000</v>
      </c>
      <c r="V33" s="22">
        <v>60930000000000</v>
      </c>
      <c r="W33" s="22">
        <v>60950000000000</v>
      </c>
      <c r="X33" s="22">
        <v>60950000000000</v>
      </c>
      <c r="Y33" s="22">
        <v>61010000000000</v>
      </c>
      <c r="Z33" s="22">
        <v>61080000000000</v>
      </c>
      <c r="AA33" s="22">
        <v>61020000000000</v>
      </c>
      <c r="AB33" s="22">
        <v>61060000000000</v>
      </c>
      <c r="AC33" s="22">
        <v>61050000000000</v>
      </c>
      <c r="AD33" s="22">
        <v>61080000000000</v>
      </c>
      <c r="AE33" s="22">
        <v>61110000000000</v>
      </c>
      <c r="AF33" s="22">
        <v>61220000000000</v>
      </c>
      <c r="AG33" s="22">
        <v>61170000000000</v>
      </c>
      <c r="AH33" s="22">
        <v>61200000000000</v>
      </c>
    </row>
    <row r="34" spans="1:34" x14ac:dyDescent="0.25">
      <c r="A34" t="s">
        <v>274</v>
      </c>
      <c r="B34" s="22">
        <v>3314000000000000</v>
      </c>
      <c r="C34" s="22">
        <v>3368000000000000</v>
      </c>
      <c r="D34" s="22">
        <v>3481000000000000</v>
      </c>
      <c r="E34" s="22">
        <v>3617000000000000</v>
      </c>
      <c r="F34" s="22">
        <v>3725000000000000</v>
      </c>
      <c r="G34" s="22">
        <v>3808000000000000</v>
      </c>
      <c r="H34" s="22">
        <v>3901000000000000</v>
      </c>
      <c r="I34" s="22">
        <v>3926000000000000</v>
      </c>
      <c r="J34" s="22">
        <v>3959000000000000</v>
      </c>
      <c r="K34" s="22">
        <v>4034000000000000</v>
      </c>
      <c r="L34" s="22">
        <v>4066000000000000</v>
      </c>
      <c r="M34" s="22">
        <v>4115000000000000</v>
      </c>
      <c r="N34" s="22">
        <v>4117000000000000</v>
      </c>
      <c r="O34" s="22">
        <v>4142000000000000</v>
      </c>
      <c r="P34" s="22">
        <v>4163000000000000</v>
      </c>
      <c r="Q34" s="22">
        <v>4172000000000000</v>
      </c>
      <c r="R34" s="22">
        <v>4160000000000000</v>
      </c>
      <c r="S34" s="22">
        <v>4172000000000000</v>
      </c>
      <c r="T34" s="22">
        <v>4195000000000000</v>
      </c>
      <c r="U34" s="22">
        <v>4197000000000000</v>
      </c>
      <c r="V34" s="22">
        <v>4232000000000000</v>
      </c>
      <c r="W34" s="22">
        <v>4250000000000000</v>
      </c>
      <c r="X34" s="22">
        <v>4256000000000000</v>
      </c>
      <c r="Y34" s="22">
        <v>4276000000000000</v>
      </c>
      <c r="Z34" s="22">
        <v>4299000000000000</v>
      </c>
      <c r="AA34" s="22">
        <v>4292000000000000</v>
      </c>
      <c r="AB34" s="22">
        <v>4304000000000000</v>
      </c>
      <c r="AC34" s="22">
        <v>4311000000000000</v>
      </c>
      <c r="AD34" s="22">
        <v>4325000000000000</v>
      </c>
      <c r="AE34" s="22">
        <v>4340000000000000</v>
      </c>
      <c r="AF34" s="22">
        <v>4367000000000000</v>
      </c>
      <c r="AG34" s="22">
        <v>4372000000000000</v>
      </c>
      <c r="AH34" s="22">
        <v>4393000000000000</v>
      </c>
    </row>
    <row r="35" spans="1:34" x14ac:dyDescent="0.25">
      <c r="A35" t="s">
        <v>275</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row>
    <row r="36" spans="1:34" x14ac:dyDescent="0.25">
      <c r="A36" t="s">
        <v>276</v>
      </c>
      <c r="B36" s="22">
        <v>68090000000000</v>
      </c>
      <c r="C36" s="22">
        <v>77500000000000</v>
      </c>
      <c r="D36" s="22">
        <v>74700000000000</v>
      </c>
      <c r="E36" s="22">
        <v>73940000000000</v>
      </c>
      <c r="F36" s="22">
        <v>74130000000000</v>
      </c>
      <c r="G36" s="22">
        <v>73730000000000</v>
      </c>
      <c r="H36" s="22">
        <v>74020000000000</v>
      </c>
      <c r="I36" s="22">
        <v>76500000000000</v>
      </c>
      <c r="J36" s="22">
        <v>77410000000000</v>
      </c>
      <c r="K36" s="22">
        <v>78850000000000</v>
      </c>
      <c r="L36" s="22">
        <v>80570000000000</v>
      </c>
      <c r="M36" s="22">
        <v>82240000000000</v>
      </c>
      <c r="N36" s="22">
        <v>83120000000000</v>
      </c>
      <c r="O36" s="22">
        <v>84250000000000</v>
      </c>
      <c r="P36" s="22">
        <v>86240000000000</v>
      </c>
      <c r="Q36" s="22">
        <v>87890000000000</v>
      </c>
      <c r="R36" s="22">
        <v>88610000000000</v>
      </c>
      <c r="S36" s="22">
        <v>90260000000000</v>
      </c>
      <c r="T36" s="22">
        <v>92460000000000</v>
      </c>
      <c r="U36" s="22">
        <v>93580000000000</v>
      </c>
      <c r="V36" s="22">
        <v>96140000000000</v>
      </c>
      <c r="W36" s="22">
        <v>98110000000000</v>
      </c>
      <c r="X36" s="22">
        <v>100000000000000</v>
      </c>
      <c r="Y36" s="22">
        <v>102300000000000</v>
      </c>
      <c r="Z36" s="22">
        <v>105000000000000</v>
      </c>
      <c r="AA36" s="22">
        <v>106500000000000</v>
      </c>
      <c r="AB36" s="22">
        <v>109200000000000</v>
      </c>
      <c r="AC36" s="22">
        <v>111400000000000</v>
      </c>
      <c r="AD36" s="22">
        <v>114000000000000</v>
      </c>
      <c r="AE36" s="22">
        <v>116800000000000</v>
      </c>
      <c r="AF36" s="22">
        <v>120700000000000</v>
      </c>
      <c r="AG36" s="22">
        <v>123000000000000</v>
      </c>
      <c r="AH36" s="22">
        <v>126000000000000</v>
      </c>
    </row>
    <row r="37" spans="1:34" x14ac:dyDescent="0.25">
      <c r="A37" t="s">
        <v>277</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row>
    <row r="38" spans="1:34" x14ac:dyDescent="0.25">
      <c r="A38" t="s">
        <v>278</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1:34" x14ac:dyDescent="0.25">
      <c r="A39" t="s">
        <v>279</v>
      </c>
      <c r="B39" s="22">
        <v>174878000000000</v>
      </c>
      <c r="C39" s="22">
        <v>191121000000000</v>
      </c>
      <c r="D39" s="22">
        <v>166896000000000</v>
      </c>
      <c r="E39" s="22">
        <v>146476000000000</v>
      </c>
      <c r="F39" s="22">
        <v>132703000000000</v>
      </c>
      <c r="G39" s="22">
        <v>120456000000000</v>
      </c>
      <c r="H39" s="22">
        <v>109918000000000</v>
      </c>
      <c r="I39" s="22">
        <v>114002000000000</v>
      </c>
      <c r="J39" s="22">
        <v>111426000000000</v>
      </c>
      <c r="K39" s="22">
        <v>107588000000000</v>
      </c>
      <c r="L39" s="22">
        <v>107686000000000</v>
      </c>
      <c r="M39" s="22">
        <v>104774000000000</v>
      </c>
      <c r="N39" s="22">
        <v>103923000000000</v>
      </c>
      <c r="O39" s="22">
        <v>101726000000000</v>
      </c>
      <c r="P39" s="22">
        <v>103024000000000</v>
      </c>
      <c r="Q39" s="22">
        <v>103229000000000</v>
      </c>
      <c r="R39" s="22">
        <v>101653000000000</v>
      </c>
      <c r="S39" s="22">
        <v>100888000000000</v>
      </c>
      <c r="T39" s="22">
        <v>100427000000000</v>
      </c>
      <c r="U39" s="22">
        <v>99490100000000</v>
      </c>
      <c r="V39" s="22">
        <v>98812200000000</v>
      </c>
      <c r="W39" s="22">
        <v>97564300000000</v>
      </c>
      <c r="X39" s="22">
        <v>97049500000000</v>
      </c>
      <c r="Y39" s="22">
        <v>95596500000000</v>
      </c>
      <c r="Z39" s="22">
        <v>94578500000000</v>
      </c>
      <c r="AA39" s="22">
        <v>94324500000000</v>
      </c>
      <c r="AB39" s="22">
        <v>95376100000000</v>
      </c>
      <c r="AC39" s="22">
        <v>95529700000000</v>
      </c>
      <c r="AD39" s="22">
        <v>95893700000000</v>
      </c>
      <c r="AE39" s="22">
        <v>96441000000000</v>
      </c>
      <c r="AF39" s="22">
        <v>98719700000000</v>
      </c>
      <c r="AG39" s="22">
        <v>99888400000000</v>
      </c>
      <c r="AH39" s="22">
        <v>101387000000000</v>
      </c>
    </row>
    <row r="40" spans="1:34" x14ac:dyDescent="0.25">
      <c r="A40" t="s">
        <v>280</v>
      </c>
      <c r="B40" s="22">
        <v>3253690000000000</v>
      </c>
      <c r="C40" s="22">
        <v>3497870000000000</v>
      </c>
      <c r="D40" s="22">
        <v>3670650000000000</v>
      </c>
      <c r="E40" s="22">
        <v>3927130000000000</v>
      </c>
      <c r="F40" s="22">
        <v>4066780000000000</v>
      </c>
      <c r="G40" s="22">
        <v>4163750000000000</v>
      </c>
      <c r="H40" s="22">
        <v>4278890000000000</v>
      </c>
      <c r="I40" s="22">
        <v>4359840000000000</v>
      </c>
      <c r="J40" s="22">
        <v>4415800000000000</v>
      </c>
      <c r="K40" s="22">
        <v>4541440000000000</v>
      </c>
      <c r="L40" s="22">
        <v>4614630000000000</v>
      </c>
      <c r="M40" s="22">
        <v>4716130000000000</v>
      </c>
      <c r="N40" s="22">
        <v>4760060000000000</v>
      </c>
      <c r="O40" s="22">
        <v>4830570000000000</v>
      </c>
      <c r="P40" s="22">
        <v>4901810000000000</v>
      </c>
      <c r="Q40" s="22">
        <v>4955440000000000</v>
      </c>
      <c r="R40" s="22">
        <v>4946780000000000</v>
      </c>
      <c r="S40" s="22">
        <v>4984800000000000</v>
      </c>
      <c r="T40" s="22">
        <v>5040170000000000</v>
      </c>
      <c r="U40" s="22">
        <v>5056770000000000</v>
      </c>
      <c r="V40" s="22">
        <v>5137610000000000</v>
      </c>
      <c r="W40" s="22">
        <v>5179510000000000</v>
      </c>
      <c r="X40" s="22">
        <v>5201400000000000</v>
      </c>
      <c r="Y40" s="22">
        <v>5243820000000000</v>
      </c>
      <c r="Z40" s="22">
        <v>5293730000000000</v>
      </c>
      <c r="AA40" s="22">
        <v>5284620000000000</v>
      </c>
      <c r="AB40" s="22">
        <v>5322670000000000</v>
      </c>
      <c r="AC40" s="22">
        <v>5343510000000000</v>
      </c>
      <c r="AD40" s="22">
        <v>5380100000000000</v>
      </c>
      <c r="AE40" s="22">
        <v>5415790000000000</v>
      </c>
      <c r="AF40" s="22">
        <v>5488190000000000</v>
      </c>
      <c r="AG40" s="22">
        <v>5496240000000000</v>
      </c>
      <c r="AH40" s="22">
        <v>5537610000000000</v>
      </c>
    </row>
    <row r="41" spans="1:34" x14ac:dyDescent="0.25">
      <c r="A41" t="s">
        <v>281</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row>
    <row r="42" spans="1:34" x14ac:dyDescent="0.25">
      <c r="A42" t="s">
        <v>282</v>
      </c>
      <c r="B42" s="22">
        <v>83110000000000</v>
      </c>
      <c r="C42" s="22">
        <v>89770000000000</v>
      </c>
      <c r="D42" s="22">
        <v>93120000000000</v>
      </c>
      <c r="E42" s="22">
        <v>95680000000000</v>
      </c>
      <c r="F42" s="22">
        <v>97480000000000</v>
      </c>
      <c r="G42" s="22">
        <v>98640000000000</v>
      </c>
      <c r="H42" s="22">
        <v>99950000000000</v>
      </c>
      <c r="I42" s="22">
        <v>101300000000000</v>
      </c>
      <c r="J42" s="22">
        <v>102600000000000</v>
      </c>
      <c r="K42" s="22">
        <v>102900000000000</v>
      </c>
      <c r="L42" s="22">
        <v>103000000000000</v>
      </c>
      <c r="M42" s="22">
        <v>103300000000000</v>
      </c>
      <c r="N42" s="22">
        <v>102900000000000</v>
      </c>
      <c r="O42" s="22">
        <v>102700000000000</v>
      </c>
      <c r="P42" s="22">
        <v>102200000000000</v>
      </c>
      <c r="Q42" s="22">
        <v>101900000000000</v>
      </c>
      <c r="R42" s="22">
        <v>101600000000000</v>
      </c>
      <c r="S42" s="22">
        <v>101400000000000</v>
      </c>
      <c r="T42" s="22">
        <v>101400000000000</v>
      </c>
      <c r="U42" s="22">
        <v>101400000000000</v>
      </c>
      <c r="V42" s="22">
        <v>101500000000000</v>
      </c>
      <c r="W42" s="22">
        <v>101600000000000</v>
      </c>
      <c r="X42" s="22">
        <v>101500000000000</v>
      </c>
      <c r="Y42" s="22">
        <v>101400000000000</v>
      </c>
      <c r="Z42" s="22">
        <v>101300000000000</v>
      </c>
      <c r="AA42" s="22">
        <v>101000000000000</v>
      </c>
      <c r="AB42" s="22">
        <v>100900000000000</v>
      </c>
      <c r="AC42" s="22">
        <v>100800000000000</v>
      </c>
      <c r="AD42" s="22">
        <v>100700000000000</v>
      </c>
      <c r="AE42" s="22">
        <v>100600000000000</v>
      </c>
      <c r="AF42" s="22">
        <v>100500000000000</v>
      </c>
      <c r="AG42" s="22">
        <v>100400000000000</v>
      </c>
      <c r="AH42" s="22">
        <v>100400000000000</v>
      </c>
    </row>
    <row r="43" spans="1:34" x14ac:dyDescent="0.25">
      <c r="A43" t="s">
        <v>283</v>
      </c>
      <c r="B43" s="22">
        <v>88130000000000</v>
      </c>
      <c r="C43" s="22">
        <v>88580000000000</v>
      </c>
      <c r="D43" s="22">
        <v>91990000000000</v>
      </c>
      <c r="E43" s="22">
        <v>94940000000000</v>
      </c>
      <c r="F43" s="22">
        <v>97240000000000</v>
      </c>
      <c r="G43" s="22">
        <v>99380000000000</v>
      </c>
      <c r="H43" s="22">
        <v>101200000000000</v>
      </c>
      <c r="I43" s="22">
        <v>102900000000000</v>
      </c>
      <c r="J43" s="22">
        <v>104200000000000</v>
      </c>
      <c r="K43" s="22">
        <v>105200000000000</v>
      </c>
      <c r="L43" s="22">
        <v>106400000000000</v>
      </c>
      <c r="M43" s="22">
        <v>107900000000000</v>
      </c>
      <c r="N43" s="22">
        <v>108600000000000</v>
      </c>
      <c r="O43" s="22">
        <v>109300000000000</v>
      </c>
      <c r="P43" s="22">
        <v>109700000000000</v>
      </c>
      <c r="Q43" s="22">
        <v>110500000000000</v>
      </c>
      <c r="R43" s="22">
        <v>111300000000000</v>
      </c>
      <c r="S43" s="22">
        <v>112700000000000</v>
      </c>
      <c r="T43" s="22">
        <v>114000000000000</v>
      </c>
      <c r="U43" s="22">
        <v>115200000000000</v>
      </c>
      <c r="V43" s="22">
        <v>116400000000000</v>
      </c>
      <c r="W43" s="22">
        <v>117500000000000</v>
      </c>
      <c r="X43" s="22">
        <v>118600000000000</v>
      </c>
      <c r="Y43" s="22">
        <v>119800000000000</v>
      </c>
      <c r="Z43" s="22">
        <v>120700000000000</v>
      </c>
      <c r="AA43" s="22">
        <v>121800000000000</v>
      </c>
      <c r="AB43" s="22">
        <v>122900000000000</v>
      </c>
      <c r="AC43" s="22">
        <v>124300000000000</v>
      </c>
      <c r="AD43" s="22">
        <v>125400000000000</v>
      </c>
      <c r="AE43" s="22">
        <v>126600000000000</v>
      </c>
      <c r="AF43" s="22">
        <v>128000000000000</v>
      </c>
      <c r="AG43" s="22">
        <v>129400000000000</v>
      </c>
      <c r="AH43" s="22">
        <v>130800000000000</v>
      </c>
    </row>
    <row r="44" spans="1:34" x14ac:dyDescent="0.25">
      <c r="A44" t="s">
        <v>284</v>
      </c>
      <c r="B44" s="22">
        <v>61250000000000</v>
      </c>
      <c r="C44" s="22">
        <v>65050000000000</v>
      </c>
      <c r="D44" s="22">
        <v>66230000000000</v>
      </c>
      <c r="E44" s="22">
        <v>67020000000000</v>
      </c>
      <c r="F44" s="22">
        <v>67470000000000</v>
      </c>
      <c r="G44" s="22">
        <v>67630000000000</v>
      </c>
      <c r="H44" s="22">
        <v>67820000000000</v>
      </c>
      <c r="I44" s="22">
        <v>68060000000000</v>
      </c>
      <c r="J44" s="22">
        <v>68460000000000</v>
      </c>
      <c r="K44" s="22">
        <v>68480000000000</v>
      </c>
      <c r="L44" s="22">
        <v>68430000000000</v>
      </c>
      <c r="M44" s="22">
        <v>68320000000000</v>
      </c>
      <c r="N44" s="22">
        <v>68170000000000</v>
      </c>
      <c r="O44" s="22">
        <v>68170000000000</v>
      </c>
      <c r="P44" s="22">
        <v>68010000000000</v>
      </c>
      <c r="Q44" s="22">
        <v>67910000000000</v>
      </c>
      <c r="R44" s="22">
        <v>67870000000000</v>
      </c>
      <c r="S44" s="22">
        <v>67820000000000</v>
      </c>
      <c r="T44" s="22">
        <v>67850000000000</v>
      </c>
      <c r="U44" s="22">
        <v>67870000000000</v>
      </c>
      <c r="V44" s="22">
        <v>67980000000000</v>
      </c>
      <c r="W44" s="22">
        <v>68060000000000</v>
      </c>
      <c r="X44" s="22">
        <v>68140000000000</v>
      </c>
      <c r="Y44" s="22">
        <v>68220000000000</v>
      </c>
      <c r="Z44" s="22">
        <v>68270000000000</v>
      </c>
      <c r="AA44" s="22">
        <v>68240000000000</v>
      </c>
      <c r="AB44" s="22">
        <v>68300000000000</v>
      </c>
      <c r="AC44" s="22">
        <v>68320000000000</v>
      </c>
      <c r="AD44" s="22">
        <v>68390000000000</v>
      </c>
      <c r="AE44" s="22">
        <v>68440000000000</v>
      </c>
      <c r="AF44" s="22">
        <v>68520000000000</v>
      </c>
      <c r="AG44" s="22">
        <v>68510000000000</v>
      </c>
      <c r="AH44" s="22">
        <v>68630000000000</v>
      </c>
    </row>
    <row r="45" spans="1:34" x14ac:dyDescent="0.25">
      <c r="A45" t="s">
        <v>285</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row>
    <row r="46" spans="1:34" x14ac:dyDescent="0.25">
      <c r="A46" t="s">
        <v>286</v>
      </c>
      <c r="B46" s="22">
        <v>74690000000000</v>
      </c>
      <c r="C46" s="22">
        <v>80110000000000</v>
      </c>
      <c r="D46" s="22">
        <v>81390000000000</v>
      </c>
      <c r="E46" s="22">
        <v>81940000000000</v>
      </c>
      <c r="F46" s="22">
        <v>82470000000000</v>
      </c>
      <c r="G46" s="22">
        <v>82420000000000</v>
      </c>
      <c r="H46" s="22">
        <v>82550000000000</v>
      </c>
      <c r="I46" s="22">
        <v>82670000000000</v>
      </c>
      <c r="J46" s="22">
        <v>83180000000000</v>
      </c>
      <c r="K46" s="22">
        <v>82930000000000</v>
      </c>
      <c r="L46" s="22">
        <v>82480000000000</v>
      </c>
      <c r="M46" s="22">
        <v>82280000000000</v>
      </c>
      <c r="N46" s="22">
        <v>81920000000000</v>
      </c>
      <c r="O46" s="22">
        <v>81720000000000</v>
      </c>
      <c r="P46" s="22">
        <v>81260000000000</v>
      </c>
      <c r="Q46" s="22">
        <v>80980000000000</v>
      </c>
      <c r="R46" s="22">
        <v>80670000000000</v>
      </c>
      <c r="S46" s="22">
        <v>80520000000000</v>
      </c>
      <c r="T46" s="22">
        <v>80490000000000</v>
      </c>
      <c r="U46" s="22">
        <v>80390000000000</v>
      </c>
      <c r="V46" s="22">
        <v>80450000000000</v>
      </c>
      <c r="W46" s="22">
        <v>80470000000000</v>
      </c>
      <c r="X46" s="22">
        <v>80410000000000</v>
      </c>
      <c r="Y46" s="22">
        <v>80400000000000</v>
      </c>
      <c r="Z46" s="22">
        <v>80280000000000</v>
      </c>
      <c r="AA46" s="22">
        <v>80020000000000</v>
      </c>
      <c r="AB46" s="22">
        <v>79980000000000</v>
      </c>
      <c r="AC46" s="22">
        <v>79920000000000</v>
      </c>
      <c r="AD46" s="22">
        <v>79790000000000</v>
      </c>
      <c r="AE46" s="22">
        <v>79690000000000</v>
      </c>
      <c r="AF46" s="22">
        <v>79700000000000</v>
      </c>
      <c r="AG46" s="22">
        <v>79530000000000</v>
      </c>
      <c r="AH46" s="22">
        <v>79590000000000</v>
      </c>
    </row>
    <row r="47" spans="1:34" x14ac:dyDescent="0.25">
      <c r="A47" t="s">
        <v>287</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row>
    <row r="48" spans="1:34" x14ac:dyDescent="0.25">
      <c r="A48" t="s">
        <v>288</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row>
    <row r="49" spans="1:34" x14ac:dyDescent="0.25">
      <c r="A49" t="s">
        <v>289</v>
      </c>
      <c r="B49" s="22">
        <v>18922700000000</v>
      </c>
      <c r="C49" s="22">
        <v>19309700000000</v>
      </c>
      <c r="D49" s="22">
        <v>19881500000000</v>
      </c>
      <c r="E49" s="22">
        <v>20276000000000</v>
      </c>
      <c r="F49" s="22">
        <v>20587800000000</v>
      </c>
      <c r="G49" s="22">
        <v>20751000000000</v>
      </c>
      <c r="H49" s="22">
        <v>20965300000000</v>
      </c>
      <c r="I49" s="22">
        <v>21191800000000</v>
      </c>
      <c r="J49" s="22">
        <v>21500100000000</v>
      </c>
      <c r="K49" s="22">
        <v>21612700000000</v>
      </c>
      <c r="L49" s="22">
        <v>21683800000000</v>
      </c>
      <c r="M49" s="22">
        <v>21804000000000</v>
      </c>
      <c r="N49" s="22">
        <v>21847500000000</v>
      </c>
      <c r="O49" s="22">
        <v>21947200000000</v>
      </c>
      <c r="P49" s="22">
        <v>21944400000000</v>
      </c>
      <c r="Q49" s="22">
        <v>21989600000000</v>
      </c>
      <c r="R49" s="22">
        <v>22017500000000</v>
      </c>
      <c r="S49" s="22">
        <v>22065200000000</v>
      </c>
      <c r="T49" s="22">
        <v>22135500000000</v>
      </c>
      <c r="U49" s="22">
        <v>22181500000000</v>
      </c>
      <c r="V49" s="22">
        <v>22270000000000</v>
      </c>
      <c r="W49" s="22">
        <v>22327200000000</v>
      </c>
      <c r="X49" s="22">
        <v>22378900000000</v>
      </c>
      <c r="Y49" s="22">
        <v>22416400000000</v>
      </c>
      <c r="Z49" s="22">
        <v>22426500000000</v>
      </c>
      <c r="AA49" s="22">
        <v>22388700000000</v>
      </c>
      <c r="AB49" s="22">
        <v>22407900000000</v>
      </c>
      <c r="AC49" s="22">
        <v>22412100000000</v>
      </c>
      <c r="AD49" s="22">
        <v>22410500000000</v>
      </c>
      <c r="AE49" s="22">
        <v>22412200000000</v>
      </c>
      <c r="AF49" s="22">
        <v>22434400000000</v>
      </c>
      <c r="AG49" s="22">
        <v>22410800000000</v>
      </c>
      <c r="AH49" s="22">
        <v>22447300000000</v>
      </c>
    </row>
    <row r="50" spans="1:34" x14ac:dyDescent="0.25">
      <c r="A50" t="s">
        <v>290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row>
    <row r="51" spans="1:34" x14ac:dyDescent="0.25">
      <c r="A51" t="s">
        <v>291</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row>
    <row r="52" spans="1:34" x14ac:dyDescent="0.25">
      <c r="A52" t="s">
        <v>292</v>
      </c>
      <c r="B52" s="22">
        <v>221000000000000</v>
      </c>
      <c r="C52" s="22">
        <v>222600000000000</v>
      </c>
      <c r="D52" s="22">
        <v>224200000000000</v>
      </c>
      <c r="E52" s="22">
        <v>225800000000000</v>
      </c>
      <c r="F52" s="22">
        <v>227400000000000</v>
      </c>
      <c r="G52" s="22">
        <v>229000000000000</v>
      </c>
      <c r="H52" s="22">
        <v>230600000000000</v>
      </c>
      <c r="I52" s="22">
        <v>232200000000000</v>
      </c>
      <c r="J52" s="22">
        <v>233700000000000</v>
      </c>
      <c r="K52" s="22">
        <v>235200000000000</v>
      </c>
      <c r="L52" s="22">
        <v>236700000000000</v>
      </c>
      <c r="M52" s="22">
        <v>238200000000000</v>
      </c>
      <c r="N52" s="22">
        <v>239700000000000</v>
      </c>
      <c r="O52" s="22">
        <v>241100000000000</v>
      </c>
      <c r="P52" s="22">
        <v>242500000000000</v>
      </c>
      <c r="Q52" s="22">
        <v>243800000000000</v>
      </c>
      <c r="R52" s="22">
        <v>245100000000000</v>
      </c>
      <c r="S52" s="22">
        <v>246400000000000</v>
      </c>
      <c r="T52" s="22">
        <v>247700000000000</v>
      </c>
      <c r="U52" s="22">
        <v>248900000000000</v>
      </c>
      <c r="V52" s="22">
        <v>250100000000000</v>
      </c>
      <c r="W52" s="22">
        <v>251300000000000</v>
      </c>
      <c r="X52" s="22">
        <v>252500000000000</v>
      </c>
      <c r="Y52" s="22">
        <v>253600000000000</v>
      </c>
      <c r="Z52" s="22">
        <v>254700000000000</v>
      </c>
      <c r="AA52" s="22">
        <v>255800000000000</v>
      </c>
      <c r="AB52" s="22">
        <v>256800000000000</v>
      </c>
      <c r="AC52" s="22">
        <v>257900000000000</v>
      </c>
      <c r="AD52" s="22">
        <v>258900000000000</v>
      </c>
      <c r="AE52" s="22">
        <v>260000000000000</v>
      </c>
      <c r="AF52" s="22">
        <v>261000000000000</v>
      </c>
      <c r="AG52" s="22">
        <v>262000000000000</v>
      </c>
      <c r="AH52" s="22">
        <v>263000000000000</v>
      </c>
    </row>
    <row r="53" spans="1:34" x14ac:dyDescent="0.25">
      <c r="A53" t="s">
        <v>293</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row>
    <row r="54" spans="1:34" x14ac:dyDescent="0.25">
      <c r="A54" t="s">
        <v>294</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row>
    <row r="55" spans="1:34" x14ac:dyDescent="0.25">
      <c r="A55" t="s">
        <v>295</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row>
    <row r="56" spans="1:34" x14ac:dyDescent="0.25">
      <c r="A56" t="s">
        <v>296</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row>
    <row r="57" spans="1:34" x14ac:dyDescent="0.25">
      <c r="A57" t="s">
        <v>297</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row>
    <row r="58" spans="1:34" x14ac:dyDescent="0.25">
      <c r="A58" t="s">
        <v>298</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row>
    <row r="59" spans="1:34" x14ac:dyDescent="0.25">
      <c r="A59" t="s">
        <v>299</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25">
      <c r="A60" t="s">
        <v>300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row>
    <row r="61" spans="1:34" x14ac:dyDescent="0.25">
      <c r="A61" t="s">
        <v>301</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25">
      <c r="A62" t="s">
        <v>302</v>
      </c>
      <c r="B62" s="22">
        <v>153700000000000</v>
      </c>
      <c r="C62" s="22">
        <v>151600000000000</v>
      </c>
      <c r="D62" s="22">
        <v>155700000000000</v>
      </c>
      <c r="E62" s="22">
        <v>159900000000000</v>
      </c>
      <c r="F62" s="22">
        <v>162800000000000</v>
      </c>
      <c r="G62" s="22">
        <v>165700000000000</v>
      </c>
      <c r="H62" s="22">
        <v>168300000000000</v>
      </c>
      <c r="I62" s="22">
        <v>170700000000000</v>
      </c>
      <c r="J62" s="22">
        <v>172400000000000</v>
      </c>
      <c r="K62" s="22">
        <v>173700000000000</v>
      </c>
      <c r="L62" s="22">
        <v>175300000000000</v>
      </c>
      <c r="M62" s="22">
        <v>176700000000000</v>
      </c>
      <c r="N62" s="22">
        <v>177300000000000</v>
      </c>
      <c r="O62" s="22">
        <v>178200000000000</v>
      </c>
      <c r="P62" s="22">
        <v>179400000000000</v>
      </c>
      <c r="Q62" s="22">
        <v>180400000000000</v>
      </c>
      <c r="R62" s="22">
        <v>181400000000000</v>
      </c>
      <c r="S62" s="22">
        <v>182400000000000</v>
      </c>
      <c r="T62" s="22">
        <v>183400000000000</v>
      </c>
      <c r="U62" s="22">
        <v>184600000000000</v>
      </c>
      <c r="V62" s="22">
        <v>185700000000000</v>
      </c>
      <c r="W62" s="22">
        <v>186800000000000</v>
      </c>
      <c r="X62" s="22">
        <v>187700000000000</v>
      </c>
      <c r="Y62" s="22">
        <v>188700000000000</v>
      </c>
      <c r="Z62" s="22">
        <v>189800000000000</v>
      </c>
      <c r="AA62" s="22">
        <v>191000000000000</v>
      </c>
      <c r="AB62" s="22">
        <v>192300000000000</v>
      </c>
      <c r="AC62" s="22">
        <v>193700000000000</v>
      </c>
      <c r="AD62" s="22">
        <v>195200000000000</v>
      </c>
      <c r="AE62" s="22">
        <v>196600000000000</v>
      </c>
      <c r="AF62" s="22">
        <v>198200000000000</v>
      </c>
      <c r="AG62" s="22">
        <v>199800000000000</v>
      </c>
      <c r="AH62" s="22">
        <v>201200000000000</v>
      </c>
    </row>
    <row r="63" spans="1:34" x14ac:dyDescent="0.25">
      <c r="A63" t="s">
        <v>303</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row>
    <row r="64" spans="1:34" x14ac:dyDescent="0.25">
      <c r="A64" t="s">
        <v>304</v>
      </c>
      <c r="B64" s="22">
        <v>68730000000000</v>
      </c>
      <c r="C64" s="22">
        <v>67720000000000</v>
      </c>
      <c r="D64" s="22">
        <v>68720000000000</v>
      </c>
      <c r="E64" s="22">
        <v>69730000000000</v>
      </c>
      <c r="F64" s="22">
        <v>70540000000000</v>
      </c>
      <c r="G64" s="22">
        <v>71230000000000</v>
      </c>
      <c r="H64" s="22">
        <v>71770000000000</v>
      </c>
      <c r="I64" s="22">
        <v>72260000000000</v>
      </c>
      <c r="J64" s="22">
        <v>72710000000000</v>
      </c>
      <c r="K64" s="22">
        <v>73040000000000</v>
      </c>
      <c r="L64" s="22">
        <v>73400000000000</v>
      </c>
      <c r="M64" s="22">
        <v>73680000000000</v>
      </c>
      <c r="N64" s="22">
        <v>73850000000000</v>
      </c>
      <c r="O64" s="22">
        <v>74160000000000</v>
      </c>
      <c r="P64" s="22">
        <v>74900000000000</v>
      </c>
      <c r="Q64" s="22">
        <v>75130000000000</v>
      </c>
      <c r="R64" s="22">
        <v>75460000000000</v>
      </c>
      <c r="S64" s="22">
        <v>75800000000000</v>
      </c>
      <c r="T64" s="22">
        <v>76150000000000</v>
      </c>
      <c r="U64" s="22">
        <v>76680000000000</v>
      </c>
      <c r="V64" s="22">
        <v>77200000000000</v>
      </c>
      <c r="W64" s="22">
        <v>77660000000000</v>
      </c>
      <c r="X64" s="22">
        <v>78080000000000</v>
      </c>
      <c r="Y64" s="22">
        <v>78440000000000</v>
      </c>
      <c r="Z64" s="22">
        <v>78850000000000</v>
      </c>
      <c r="AA64" s="22">
        <v>79300000000000</v>
      </c>
      <c r="AB64" s="22">
        <v>79770000000000</v>
      </c>
      <c r="AC64" s="22">
        <v>80300000000000</v>
      </c>
      <c r="AD64" s="22">
        <v>80860000000000</v>
      </c>
      <c r="AE64" s="22">
        <v>81430000000000</v>
      </c>
      <c r="AF64" s="22">
        <v>82050000000000</v>
      </c>
      <c r="AG64" s="22">
        <v>82680000000000</v>
      </c>
      <c r="AH64" s="22">
        <v>83280000000000</v>
      </c>
    </row>
    <row r="65" spans="1:34" x14ac:dyDescent="0.25">
      <c r="A65" t="s">
        <v>305</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row>
    <row r="66" spans="1:34" x14ac:dyDescent="0.25">
      <c r="A66" t="s">
        <v>306</v>
      </c>
      <c r="B66" s="22">
        <v>575400000000000</v>
      </c>
      <c r="C66" s="22">
        <v>560600000000000</v>
      </c>
      <c r="D66" s="22">
        <v>567700000000000</v>
      </c>
      <c r="E66" s="22">
        <v>574800000000000</v>
      </c>
      <c r="F66" s="22">
        <v>581600000000000</v>
      </c>
      <c r="G66" s="22">
        <v>588100000000000</v>
      </c>
      <c r="H66" s="22">
        <v>593200000000000</v>
      </c>
      <c r="I66" s="22">
        <v>597500000000000</v>
      </c>
      <c r="J66" s="22">
        <v>602100000000000</v>
      </c>
      <c r="K66" s="22">
        <v>605400000000000</v>
      </c>
      <c r="L66" s="22">
        <v>609100000000000</v>
      </c>
      <c r="M66" s="22">
        <v>612300000000000</v>
      </c>
      <c r="N66" s="22">
        <v>615000000000000</v>
      </c>
      <c r="O66" s="22">
        <v>618900000000000</v>
      </c>
      <c r="P66" s="22">
        <v>624500000000000</v>
      </c>
      <c r="Q66" s="22">
        <v>628200000000000</v>
      </c>
      <c r="R66" s="22">
        <v>632300000000000</v>
      </c>
      <c r="S66" s="22">
        <v>636700000000000</v>
      </c>
      <c r="T66" s="22">
        <v>641000000000000</v>
      </c>
      <c r="U66" s="22">
        <v>646000000000000</v>
      </c>
      <c r="V66" s="22">
        <v>651100000000000</v>
      </c>
      <c r="W66" s="22">
        <v>655700000000000</v>
      </c>
      <c r="X66" s="22">
        <v>660100000000000</v>
      </c>
      <c r="Y66" s="22">
        <v>664300000000000</v>
      </c>
      <c r="Z66" s="22">
        <v>668900000000000</v>
      </c>
      <c r="AA66" s="22">
        <v>673700000000000</v>
      </c>
      <c r="AB66" s="22">
        <v>678800000000000</v>
      </c>
      <c r="AC66" s="22">
        <v>684300000000000</v>
      </c>
      <c r="AD66" s="22">
        <v>690000000000000</v>
      </c>
      <c r="AE66" s="22">
        <v>695800000000000</v>
      </c>
      <c r="AF66" s="22">
        <v>701900000000000</v>
      </c>
      <c r="AG66" s="22">
        <v>707800000000000</v>
      </c>
      <c r="AH66" s="22">
        <v>713400000000000</v>
      </c>
    </row>
    <row r="67" spans="1:34" x14ac:dyDescent="0.25">
      <c r="A67" t="s">
        <v>307</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row>
    <row r="68" spans="1:34" x14ac:dyDescent="0.25">
      <c r="A68" t="s">
        <v>308</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row>
    <row r="69" spans="1:34" x14ac:dyDescent="0.25">
      <c r="A69" t="s">
        <v>309</v>
      </c>
      <c r="B69" s="22">
        <v>68400000000000</v>
      </c>
      <c r="C69" s="22">
        <v>61400000000000</v>
      </c>
      <c r="D69" s="22">
        <v>61000000000000</v>
      </c>
      <c r="E69" s="22">
        <v>60600000000000</v>
      </c>
      <c r="F69" s="22">
        <v>60700000000000</v>
      </c>
      <c r="G69" s="22">
        <v>60900000000000</v>
      </c>
      <c r="H69" s="22">
        <v>60900000000000</v>
      </c>
      <c r="I69" s="22">
        <v>60800000000000</v>
      </c>
      <c r="J69" s="22">
        <v>61100000000000</v>
      </c>
      <c r="K69" s="22">
        <v>61200000000000</v>
      </c>
      <c r="L69" s="22">
        <v>61400000000000</v>
      </c>
      <c r="M69" s="22">
        <v>61400000000000</v>
      </c>
      <c r="N69" s="22">
        <v>61800000000000</v>
      </c>
      <c r="O69" s="22">
        <v>62300000000000</v>
      </c>
      <c r="P69" s="22">
        <v>62800000000000</v>
      </c>
      <c r="Q69" s="22">
        <v>63300000000000</v>
      </c>
      <c r="R69" s="22">
        <v>63800000000000</v>
      </c>
      <c r="S69" s="22">
        <v>64400000000000</v>
      </c>
      <c r="T69" s="22">
        <v>64900000000000</v>
      </c>
      <c r="U69" s="22">
        <v>65400000000000</v>
      </c>
      <c r="V69" s="22">
        <v>65900000000000</v>
      </c>
      <c r="W69" s="22">
        <v>66400000000000</v>
      </c>
      <c r="X69" s="22">
        <v>66900000000000</v>
      </c>
      <c r="Y69" s="22">
        <v>67400000000000</v>
      </c>
      <c r="Z69" s="22">
        <v>67900000000000</v>
      </c>
      <c r="AA69" s="22">
        <v>68500000000000</v>
      </c>
      <c r="AB69" s="22">
        <v>69100000000000</v>
      </c>
      <c r="AC69" s="22">
        <v>69700000000000</v>
      </c>
      <c r="AD69" s="22">
        <v>70400000000000</v>
      </c>
      <c r="AE69" s="22">
        <v>71000000000000</v>
      </c>
      <c r="AF69" s="22">
        <v>71700000000000</v>
      </c>
      <c r="AG69" s="22">
        <v>72400000000000</v>
      </c>
      <c r="AH69" s="22">
        <v>73100000000000</v>
      </c>
    </row>
    <row r="70" spans="1:34" x14ac:dyDescent="0.25">
      <c r="A70" t="s">
        <v>310</v>
      </c>
      <c r="B70" s="22">
        <v>208675000000000</v>
      </c>
      <c r="C70" s="22">
        <v>174270000000000</v>
      </c>
      <c r="D70" s="22">
        <v>96253000000000</v>
      </c>
      <c r="E70" s="22">
        <v>97205700000000</v>
      </c>
      <c r="F70" s="22">
        <v>98011400000000</v>
      </c>
      <c r="G70" s="22">
        <v>98614100000000</v>
      </c>
      <c r="H70" s="22">
        <v>99011000000000</v>
      </c>
      <c r="I70" s="22">
        <v>99373300000000</v>
      </c>
      <c r="J70" s="22">
        <v>99820700000000</v>
      </c>
      <c r="K70" s="22">
        <v>100092000000000</v>
      </c>
      <c r="L70" s="22">
        <v>100430000000000</v>
      </c>
      <c r="M70" s="22">
        <v>100712000000000</v>
      </c>
      <c r="N70" s="22">
        <v>100958000000000</v>
      </c>
      <c r="O70" s="22">
        <v>101452000000000</v>
      </c>
      <c r="P70" s="22">
        <v>102535000000000</v>
      </c>
      <c r="Q70" s="22">
        <v>102833000000000</v>
      </c>
      <c r="R70" s="22">
        <v>103277000000000</v>
      </c>
      <c r="S70" s="22">
        <v>103783000000000</v>
      </c>
      <c r="T70" s="22">
        <v>104255000000000</v>
      </c>
      <c r="U70" s="22">
        <v>105003000000000</v>
      </c>
      <c r="V70" s="22">
        <v>105759000000000</v>
      </c>
      <c r="W70" s="22">
        <v>106435000000000</v>
      </c>
      <c r="X70" s="22">
        <v>107040000000000</v>
      </c>
      <c r="Y70" s="22">
        <v>107544000000000</v>
      </c>
      <c r="Z70" s="22">
        <v>108112000000000</v>
      </c>
      <c r="AA70" s="22">
        <v>108718000000000</v>
      </c>
      <c r="AB70" s="22">
        <v>109368000000000</v>
      </c>
      <c r="AC70" s="22">
        <v>110082000000000</v>
      </c>
      <c r="AD70" s="22">
        <v>110834000000000</v>
      </c>
      <c r="AE70" s="22">
        <v>111598000000000</v>
      </c>
      <c r="AF70" s="22">
        <v>112412000000000</v>
      </c>
      <c r="AG70" s="22">
        <v>113220000000000</v>
      </c>
      <c r="AH70" s="22">
        <v>113978000000000</v>
      </c>
    </row>
    <row r="71" spans="1:34" x14ac:dyDescent="0.25">
      <c r="A71" t="s">
        <v>311</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row>
    <row r="72" spans="1:34" x14ac:dyDescent="0.25">
      <c r="A72" t="s">
        <v>312</v>
      </c>
      <c r="B72" s="22">
        <v>1877000000000000</v>
      </c>
      <c r="C72" s="22">
        <v>1884000000000000</v>
      </c>
      <c r="D72" s="22">
        <v>1952000000000000</v>
      </c>
      <c r="E72" s="22">
        <v>2008000000000000</v>
      </c>
      <c r="F72" s="22">
        <v>2044000000000000</v>
      </c>
      <c r="G72" s="22">
        <v>2078000000000000</v>
      </c>
      <c r="H72" s="22">
        <v>2113000000000000</v>
      </c>
      <c r="I72" s="22">
        <v>2151000000000000</v>
      </c>
      <c r="J72" s="22">
        <v>2183000000000000</v>
      </c>
      <c r="K72" s="22">
        <v>2210000000000000</v>
      </c>
      <c r="L72" s="22">
        <v>2242000000000000</v>
      </c>
      <c r="M72" s="22">
        <v>2267000000000000</v>
      </c>
      <c r="N72" s="22">
        <v>2281000000000000</v>
      </c>
      <c r="O72" s="22">
        <v>2297000000000000</v>
      </c>
      <c r="P72" s="22">
        <v>2310000000000000</v>
      </c>
      <c r="Q72" s="22">
        <v>2324000000000000</v>
      </c>
      <c r="R72" s="22">
        <v>2342000000000000</v>
      </c>
      <c r="S72" s="22">
        <v>2363000000000000</v>
      </c>
      <c r="T72" s="22">
        <v>2384000000000000</v>
      </c>
      <c r="U72" s="22">
        <v>2406000000000000</v>
      </c>
      <c r="V72" s="22">
        <v>2430000000000000</v>
      </c>
      <c r="W72" s="22">
        <v>2451000000000000</v>
      </c>
      <c r="X72" s="22">
        <v>2474000000000000</v>
      </c>
      <c r="Y72" s="22">
        <v>2493000000000000</v>
      </c>
      <c r="Z72" s="22">
        <v>2514000000000000</v>
      </c>
      <c r="AA72" s="22">
        <v>2534000000000000</v>
      </c>
      <c r="AB72" s="22">
        <v>2558000000000000</v>
      </c>
      <c r="AC72" s="22">
        <v>2584000000000000</v>
      </c>
      <c r="AD72" s="22">
        <v>2614000000000000</v>
      </c>
      <c r="AE72" s="22">
        <v>2640000000000000</v>
      </c>
      <c r="AF72" s="22">
        <v>2666000000000000</v>
      </c>
      <c r="AG72" s="22">
        <v>2691000000000000</v>
      </c>
      <c r="AH72" s="22">
        <v>2718000000000000</v>
      </c>
    </row>
    <row r="73" spans="1:34" x14ac:dyDescent="0.25">
      <c r="A73" t="s">
        <v>313</v>
      </c>
      <c r="B73" s="22">
        <v>163700000000000</v>
      </c>
      <c r="C73" s="22">
        <v>156700000000000</v>
      </c>
      <c r="D73" s="22">
        <v>164400000000000</v>
      </c>
      <c r="E73" s="22">
        <v>173300000000000</v>
      </c>
      <c r="F73" s="22">
        <v>185400000000000</v>
      </c>
      <c r="G73" s="22">
        <v>186900000000000</v>
      </c>
      <c r="H73" s="22">
        <v>192600000000000</v>
      </c>
      <c r="I73" s="22">
        <v>193900000000000</v>
      </c>
      <c r="J73" s="22">
        <v>194200000000000</v>
      </c>
      <c r="K73" s="22">
        <v>194200000000000</v>
      </c>
      <c r="L73" s="22">
        <v>194300000000000</v>
      </c>
      <c r="M73" s="22">
        <v>194400000000000</v>
      </c>
      <c r="N73" s="22">
        <v>193000000000000</v>
      </c>
      <c r="O73" s="22">
        <v>191600000000000</v>
      </c>
      <c r="P73" s="22">
        <v>190500000000000</v>
      </c>
      <c r="Q73" s="22">
        <v>189500000000000</v>
      </c>
      <c r="R73" s="22">
        <v>188700000000000</v>
      </c>
      <c r="S73" s="22">
        <v>188200000000000</v>
      </c>
      <c r="T73" s="22">
        <v>187800000000000</v>
      </c>
      <c r="U73" s="22">
        <v>187400000000000</v>
      </c>
      <c r="V73" s="22">
        <v>187100000000000</v>
      </c>
      <c r="W73" s="22">
        <v>186700000000000</v>
      </c>
      <c r="X73" s="22">
        <v>186400000000000</v>
      </c>
      <c r="Y73" s="22">
        <v>186000000000000</v>
      </c>
      <c r="Z73" s="22">
        <v>185700000000000</v>
      </c>
      <c r="AA73" s="22">
        <v>185400000000000</v>
      </c>
      <c r="AB73" s="22">
        <v>185300000000000</v>
      </c>
      <c r="AC73" s="22">
        <v>185200000000000</v>
      </c>
      <c r="AD73" s="22">
        <v>185300000000000</v>
      </c>
      <c r="AE73" s="22">
        <v>185400000000000</v>
      </c>
      <c r="AF73" s="22">
        <v>185600000000000</v>
      </c>
      <c r="AG73" s="22">
        <v>185900000000000</v>
      </c>
      <c r="AH73" s="22">
        <v>186200000000000</v>
      </c>
    </row>
    <row r="74" spans="1:34" x14ac:dyDescent="0.25">
      <c r="A74" t="s">
        <v>314</v>
      </c>
      <c r="B74" s="22">
        <v>3050000000000000</v>
      </c>
      <c r="C74" s="22">
        <v>2984000000000000</v>
      </c>
      <c r="D74" s="22">
        <v>3044000000000000</v>
      </c>
      <c r="E74" s="22">
        <v>3117000000000000</v>
      </c>
      <c r="F74" s="22">
        <v>3167000000000000</v>
      </c>
      <c r="G74" s="22">
        <v>3208000000000000</v>
      </c>
      <c r="H74" s="22">
        <v>3247000000000000</v>
      </c>
      <c r="I74" s="22">
        <v>3269000000000000</v>
      </c>
      <c r="J74" s="22">
        <v>3306000000000000</v>
      </c>
      <c r="K74" s="22">
        <v>3345000000000000</v>
      </c>
      <c r="L74" s="22">
        <v>3379000000000000</v>
      </c>
      <c r="M74" s="22">
        <v>3396000000000000</v>
      </c>
      <c r="N74" s="22">
        <v>3417000000000000</v>
      </c>
      <c r="O74" s="22">
        <v>3443000000000000</v>
      </c>
      <c r="P74" s="22">
        <v>3457000000000000</v>
      </c>
      <c r="Q74" s="22">
        <v>3477000000000000</v>
      </c>
      <c r="R74" s="22">
        <v>3502000000000000</v>
      </c>
      <c r="S74" s="22">
        <v>3531000000000000</v>
      </c>
      <c r="T74" s="22">
        <v>3558000000000000</v>
      </c>
      <c r="U74" s="22">
        <v>3589000000000000</v>
      </c>
      <c r="V74" s="22">
        <v>3622000000000000</v>
      </c>
      <c r="W74" s="22">
        <v>3653000000000000</v>
      </c>
      <c r="X74" s="22">
        <v>3680000000000000</v>
      </c>
      <c r="Y74" s="22">
        <v>3709000000000000</v>
      </c>
      <c r="Z74" s="22">
        <v>3738000000000000</v>
      </c>
      <c r="AA74" s="22">
        <v>3766000000000000</v>
      </c>
      <c r="AB74" s="22">
        <v>3797000000000000</v>
      </c>
      <c r="AC74" s="22">
        <v>3832000000000000</v>
      </c>
      <c r="AD74" s="22">
        <v>3866000000000000</v>
      </c>
      <c r="AE74" s="22">
        <v>3902000000000000</v>
      </c>
      <c r="AF74" s="22">
        <v>3935000000000000</v>
      </c>
      <c r="AG74" s="22">
        <v>3970000000000000</v>
      </c>
      <c r="AH74" s="22">
        <v>4009000000000000</v>
      </c>
    </row>
    <row r="75" spans="1:34" x14ac:dyDescent="0.25">
      <c r="A75" t="s">
        <v>315</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row>
    <row r="76" spans="1:34" x14ac:dyDescent="0.25">
      <c r="A76" t="s">
        <v>316</v>
      </c>
      <c r="B76" s="22">
        <v>2191000000000000</v>
      </c>
      <c r="C76" s="22">
        <v>2256000000000000</v>
      </c>
      <c r="D76" s="22">
        <v>2281000000000000</v>
      </c>
      <c r="E76" s="22">
        <v>2289000000000000</v>
      </c>
      <c r="F76" s="22">
        <v>2300000000000000</v>
      </c>
      <c r="G76" s="22">
        <v>2290000000000000</v>
      </c>
      <c r="H76" s="22">
        <v>2284000000000000</v>
      </c>
      <c r="I76" s="22">
        <v>2292000000000000</v>
      </c>
      <c r="J76" s="22">
        <v>2302000000000000</v>
      </c>
      <c r="K76" s="22">
        <v>2311000000000000</v>
      </c>
      <c r="L76" s="22">
        <v>2326000000000000</v>
      </c>
      <c r="M76" s="22">
        <v>2346000000000000</v>
      </c>
      <c r="N76" s="22">
        <v>2377000000000000</v>
      </c>
      <c r="O76" s="22">
        <v>2410000000000000</v>
      </c>
      <c r="P76" s="22">
        <v>2435000000000000</v>
      </c>
      <c r="Q76" s="22">
        <v>2465000000000000</v>
      </c>
      <c r="R76" s="22">
        <v>2496000000000000</v>
      </c>
      <c r="S76" s="22">
        <v>2527000000000000</v>
      </c>
      <c r="T76" s="22">
        <v>2557000000000000</v>
      </c>
      <c r="U76" s="22">
        <v>2590000000000000</v>
      </c>
      <c r="V76" s="22">
        <v>2622000000000000</v>
      </c>
      <c r="W76" s="22">
        <v>2651000000000000</v>
      </c>
      <c r="X76" s="22">
        <v>2684000000000000</v>
      </c>
      <c r="Y76" s="22">
        <v>2719000000000000</v>
      </c>
      <c r="Z76" s="22">
        <v>2752000000000000</v>
      </c>
      <c r="AA76" s="22">
        <v>2787000000000000</v>
      </c>
      <c r="AB76" s="22">
        <v>2824000000000000</v>
      </c>
      <c r="AC76" s="22">
        <v>2861000000000000</v>
      </c>
      <c r="AD76" s="22">
        <v>2900000000000000</v>
      </c>
      <c r="AE76" s="22">
        <v>2940000000000000</v>
      </c>
      <c r="AF76" s="22">
        <v>2978000000000000</v>
      </c>
      <c r="AG76" s="22">
        <v>3016000000000000</v>
      </c>
      <c r="AH76" s="22">
        <v>3055000000000000</v>
      </c>
    </row>
    <row r="77" spans="1:34" x14ac:dyDescent="0.25">
      <c r="A77" t="s">
        <v>317</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row>
    <row r="78" spans="1:34" x14ac:dyDescent="0.25">
      <c r="A78" t="s">
        <v>318</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row>
    <row r="79" spans="1:34" x14ac:dyDescent="0.25">
      <c r="A79" t="s">
        <v>319</v>
      </c>
      <c r="B79" s="22">
        <v>229496000000000</v>
      </c>
      <c r="C79" s="22">
        <v>235892000000000</v>
      </c>
      <c r="D79" s="22">
        <v>222552000000000</v>
      </c>
      <c r="E79" s="22">
        <v>208690000000000</v>
      </c>
      <c r="F79" s="22">
        <v>202478000000000</v>
      </c>
      <c r="G79" s="22">
        <v>196618000000000</v>
      </c>
      <c r="H79" s="22">
        <v>191690000000000</v>
      </c>
      <c r="I79" s="22">
        <v>193133000000000</v>
      </c>
      <c r="J79" s="22">
        <v>193021000000000</v>
      </c>
      <c r="K79" s="22">
        <v>191217000000000</v>
      </c>
      <c r="L79" s="22">
        <v>191727000000000</v>
      </c>
      <c r="M79" s="22">
        <v>190814000000000</v>
      </c>
      <c r="N79" s="22">
        <v>191211000000000</v>
      </c>
      <c r="O79" s="22">
        <v>191369000000000</v>
      </c>
      <c r="P79" s="22">
        <v>192128000000000</v>
      </c>
      <c r="Q79" s="22">
        <v>192779000000000</v>
      </c>
      <c r="R79" s="22">
        <v>193525000000000</v>
      </c>
      <c r="S79" s="22">
        <v>194281000000000</v>
      </c>
      <c r="T79" s="22">
        <v>194910000000000</v>
      </c>
      <c r="U79" s="22">
        <v>195735000000000</v>
      </c>
      <c r="V79" s="22">
        <v>196381000000000</v>
      </c>
      <c r="W79" s="22">
        <v>196731000000000</v>
      </c>
      <c r="X79" s="22">
        <v>197606000000000</v>
      </c>
      <c r="Y79" s="22">
        <v>198186000000000</v>
      </c>
      <c r="Z79" s="22">
        <v>198483000000000</v>
      </c>
      <c r="AA79" s="22">
        <v>199451000000000</v>
      </c>
      <c r="AB79" s="22">
        <v>200869000000000</v>
      </c>
      <c r="AC79" s="22">
        <v>202047000000000</v>
      </c>
      <c r="AD79" s="22">
        <v>203314000000000</v>
      </c>
      <c r="AE79" s="22">
        <v>204591000000000</v>
      </c>
      <c r="AF79" s="22">
        <v>206195000000000</v>
      </c>
      <c r="AG79" s="22">
        <v>207590000000000</v>
      </c>
      <c r="AH79" s="22">
        <v>209284000000000</v>
      </c>
    </row>
    <row r="80" spans="1:34" x14ac:dyDescent="0.25">
      <c r="A80" t="s">
        <v>320</v>
      </c>
      <c r="B80" s="22">
        <v>289305000000000</v>
      </c>
      <c r="C80" s="22">
        <v>249515000000000</v>
      </c>
      <c r="D80" s="22">
        <v>94928900000000</v>
      </c>
      <c r="E80" s="22">
        <v>94120300000000</v>
      </c>
      <c r="F80" s="22">
        <v>93619100000000</v>
      </c>
      <c r="G80" s="22">
        <v>93333600000000</v>
      </c>
      <c r="H80" s="22">
        <v>92977500000000</v>
      </c>
      <c r="I80" s="22">
        <v>93291400000000</v>
      </c>
      <c r="J80" s="22">
        <v>93684700000000</v>
      </c>
      <c r="K80" s="22">
        <v>93987800000000</v>
      </c>
      <c r="L80" s="22">
        <v>94777100000000</v>
      </c>
      <c r="M80" s="22">
        <v>95445500000000</v>
      </c>
      <c r="N80" s="22">
        <v>96151600000000</v>
      </c>
      <c r="O80" s="22">
        <v>97053900000000</v>
      </c>
      <c r="P80" s="22">
        <v>97731500000000</v>
      </c>
      <c r="Q80" s="22">
        <v>98353300000000</v>
      </c>
      <c r="R80" s="22">
        <v>99328700000000</v>
      </c>
      <c r="S80" s="22">
        <v>100351000000000</v>
      </c>
      <c r="T80" s="22">
        <v>101173000000000</v>
      </c>
      <c r="U80" s="22">
        <v>102074000000000</v>
      </c>
      <c r="V80" s="22">
        <v>103072000000000</v>
      </c>
      <c r="W80" s="22">
        <v>103753000000000</v>
      </c>
      <c r="X80" s="22">
        <v>104651000000000</v>
      </c>
      <c r="Y80" s="22">
        <v>105704000000000</v>
      </c>
      <c r="Z80" s="22">
        <v>106499000000000</v>
      </c>
      <c r="AA80" s="22">
        <v>107515000000000</v>
      </c>
      <c r="AB80" s="22">
        <v>108720000000000</v>
      </c>
      <c r="AC80" s="22">
        <v>109924000000000</v>
      </c>
      <c r="AD80" s="22">
        <v>111287000000000</v>
      </c>
      <c r="AE80" s="22">
        <v>112608000000000</v>
      </c>
      <c r="AF80" s="22">
        <v>113858000000000</v>
      </c>
      <c r="AG80" s="22">
        <v>114962000000000</v>
      </c>
      <c r="AH80" s="22">
        <v>116188000000000</v>
      </c>
    </row>
    <row r="81" spans="1:34" x14ac:dyDescent="0.25">
      <c r="A81" t="s">
        <v>321</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heetViews>
  <sheetFormatPr defaultRowHeight="15" x14ac:dyDescent="0.25"/>
  <cols>
    <col min="1" max="1" width="18.5703125" customWidth="1"/>
    <col min="6" max="6" width="16.85546875" customWidth="1"/>
  </cols>
  <sheetData>
    <row r="1" spans="1:9" x14ac:dyDescent="0.25">
      <c r="A1" s="5" t="s">
        <v>33</v>
      </c>
      <c r="B1" s="5"/>
      <c r="C1" s="5"/>
      <c r="D1" s="5"/>
      <c r="F1" s="5" t="s">
        <v>53</v>
      </c>
      <c r="G1" s="5"/>
      <c r="H1" s="5"/>
      <c r="I1" s="2"/>
    </row>
    <row r="2" spans="1:9" ht="60" x14ac:dyDescent="0.25">
      <c r="A2" s="19" t="s">
        <v>323</v>
      </c>
      <c r="B2" s="19" t="s">
        <v>44</v>
      </c>
      <c r="C2" s="19" t="s">
        <v>45</v>
      </c>
      <c r="D2" s="19" t="s">
        <v>6</v>
      </c>
      <c r="F2" s="19" t="s">
        <v>324</v>
      </c>
      <c r="G2" s="19" t="s">
        <v>44</v>
      </c>
      <c r="H2" s="19" t="s">
        <v>45</v>
      </c>
      <c r="I2" s="19" t="s">
        <v>6</v>
      </c>
    </row>
    <row r="3" spans="1:9" x14ac:dyDescent="0.25">
      <c r="A3" t="s">
        <v>34</v>
      </c>
      <c r="B3">
        <v>1429</v>
      </c>
      <c r="C3">
        <v>1416</v>
      </c>
      <c r="D3">
        <f>(C3-B3)/B3</f>
        <v>-9.0972708187543744E-3</v>
      </c>
      <c r="F3" t="s">
        <v>34</v>
      </c>
      <c r="G3">
        <v>13.77</v>
      </c>
      <c r="H3">
        <v>13.23</v>
      </c>
      <c r="I3">
        <f>(H3-G3)/G3</f>
        <v>-3.9215686274509741E-2</v>
      </c>
    </row>
    <row r="4" spans="1:9" x14ac:dyDescent="0.25">
      <c r="A4" t="s">
        <v>35</v>
      </c>
      <c r="B4">
        <v>1355</v>
      </c>
      <c r="C4">
        <v>1267</v>
      </c>
      <c r="D4">
        <f t="shared" ref="D4:D6" si="0">(C4-B4)/B4</f>
        <v>-6.494464944649446E-2</v>
      </c>
      <c r="F4" t="s">
        <v>35</v>
      </c>
      <c r="G4">
        <v>9.4600000000000009</v>
      </c>
      <c r="H4">
        <v>9</v>
      </c>
      <c r="I4">
        <f t="shared" ref="I4:I5" si="1">(H4-G4)/G4</f>
        <v>-4.8625792811839409E-2</v>
      </c>
    </row>
    <row r="5" spans="1:9" x14ac:dyDescent="0.25">
      <c r="A5" t="s">
        <v>36</v>
      </c>
      <c r="B5">
        <v>946</v>
      </c>
      <c r="C5">
        <v>890</v>
      </c>
      <c r="D5">
        <f t="shared" si="0"/>
        <v>-5.9196617336152217E-2</v>
      </c>
      <c r="F5" t="s">
        <v>36</v>
      </c>
      <c r="G5">
        <v>24.19</v>
      </c>
      <c r="H5">
        <v>21.35</v>
      </c>
      <c r="I5">
        <f t="shared" si="1"/>
        <v>-0.11740388590326579</v>
      </c>
    </row>
    <row r="6" spans="1:9" x14ac:dyDescent="0.25">
      <c r="A6" t="s">
        <v>37</v>
      </c>
      <c r="B6">
        <v>3885</v>
      </c>
      <c r="C6">
        <v>3716</v>
      </c>
      <c r="D6">
        <f t="shared" si="0"/>
        <v>-4.3500643500643497E-2</v>
      </c>
    </row>
    <row r="8" spans="1:9" x14ac:dyDescent="0.25">
      <c r="A8" s="5" t="s">
        <v>32</v>
      </c>
      <c r="B8" s="5"/>
      <c r="C8" s="5"/>
      <c r="D8" s="5"/>
      <c r="F8" s="5" t="s">
        <v>54</v>
      </c>
      <c r="G8" s="2"/>
      <c r="H8" s="2"/>
      <c r="I8" s="2"/>
    </row>
    <row r="9" spans="1:9" ht="60" x14ac:dyDescent="0.25">
      <c r="B9" s="19" t="s">
        <v>44</v>
      </c>
      <c r="C9" s="19" t="s">
        <v>45</v>
      </c>
      <c r="D9" s="19" t="s">
        <v>6</v>
      </c>
      <c r="F9" s="19" t="s">
        <v>325</v>
      </c>
      <c r="G9" s="19" t="s">
        <v>44</v>
      </c>
      <c r="H9" s="19" t="s">
        <v>45</v>
      </c>
      <c r="I9" s="19" t="s">
        <v>6</v>
      </c>
    </row>
    <row r="10" spans="1:9" ht="45" x14ac:dyDescent="0.25">
      <c r="A10" s="19" t="s">
        <v>31</v>
      </c>
      <c r="B10">
        <v>9015</v>
      </c>
      <c r="C10">
        <v>8000</v>
      </c>
      <c r="D10">
        <f>(C10-B10)/B10</f>
        <v>-0.11259012756516916</v>
      </c>
      <c r="F10" t="s">
        <v>55</v>
      </c>
      <c r="G10">
        <v>0.7</v>
      </c>
      <c r="H10">
        <v>1</v>
      </c>
      <c r="I10">
        <f>(H10-G10)/G10</f>
        <v>0.42857142857142866</v>
      </c>
    </row>
    <row r="11" spans="1:9" x14ac:dyDescent="0.25">
      <c r="F11" t="s">
        <v>56</v>
      </c>
      <c r="G11">
        <v>28.6</v>
      </c>
      <c r="H11">
        <v>26</v>
      </c>
      <c r="I11">
        <f>(H11-G11)/G11</f>
        <v>-9.0909090909090953E-2</v>
      </c>
    </row>
    <row r="12" spans="1:9" x14ac:dyDescent="0.25">
      <c r="A12" t="s">
        <v>38</v>
      </c>
      <c r="B12">
        <v>19448</v>
      </c>
      <c r="C12">
        <v>18044</v>
      </c>
      <c r="D12">
        <f>(C12-B12)/B12</f>
        <v>-7.2192513368983954E-2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9"/>
  <sheetViews>
    <sheetView workbookViewId="0"/>
  </sheetViews>
  <sheetFormatPr defaultRowHeight="15" x14ac:dyDescent="0.25"/>
  <cols>
    <col min="1" max="1" width="41.140625" customWidth="1"/>
  </cols>
  <sheetData>
    <row r="1" spans="1:2" x14ac:dyDescent="0.25">
      <c r="A1" s="10" t="s">
        <v>21</v>
      </c>
      <c r="B1" s="18" t="s">
        <v>18</v>
      </c>
    </row>
    <row r="2" spans="1:2" x14ac:dyDescent="0.25">
      <c r="A2" t="s">
        <v>10</v>
      </c>
      <c r="B2" s="7">
        <f>Calculations!E28</f>
        <v>1.5595817670138257</v>
      </c>
    </row>
    <row r="3" spans="1:2" x14ac:dyDescent="0.25">
      <c r="A3" s="12" t="s">
        <v>17</v>
      </c>
      <c r="B3" s="14">
        <f>Calculations!F28</f>
        <v>0.60256446923113627</v>
      </c>
    </row>
    <row r="4" spans="1:2" x14ac:dyDescent="0.25">
      <c r="A4" t="s">
        <v>11</v>
      </c>
      <c r="B4" s="7">
        <f>Calculations!B28</f>
        <v>0.33200057879112871</v>
      </c>
    </row>
    <row r="5" spans="1:2" x14ac:dyDescent="0.25">
      <c r="A5" t="s">
        <v>12</v>
      </c>
      <c r="B5" s="7">
        <f>Calculations!C28</f>
        <v>0.80251617494376382</v>
      </c>
    </row>
    <row r="6" spans="1:2" x14ac:dyDescent="0.25">
      <c r="A6" t="s">
        <v>13</v>
      </c>
      <c r="B6" s="7">
        <f>Calculations!D28</f>
        <v>1.1773629433365538</v>
      </c>
    </row>
    <row r="7" spans="1:2" x14ac:dyDescent="0.25">
      <c r="A7" s="2" t="s">
        <v>14</v>
      </c>
      <c r="B7" s="2">
        <v>0</v>
      </c>
    </row>
    <row r="8" spans="1:2" x14ac:dyDescent="0.25">
      <c r="A8" s="2" t="s">
        <v>16</v>
      </c>
      <c r="B8" s="2">
        <v>0</v>
      </c>
    </row>
    <row r="9" spans="1:2" x14ac:dyDescent="0.25">
      <c r="A9" s="2" t="s">
        <v>15</v>
      </c>
      <c r="B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Calculations</vt:lpstr>
      <vt:lpstr>BCEU</vt:lpstr>
      <vt:lpstr>BIFUbC</vt:lpstr>
      <vt:lpstr>EIA</vt:lpstr>
      <vt:lpstr>EoSEUwGDPiR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2019-05-23T18:52:04Z</dcterms:created>
  <dcterms:modified xsi:type="dcterms:W3CDTF">2020-05-12T18:51:04Z</dcterms:modified>
</cp:coreProperties>
</file>