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10BB6C0A-44A8-4823-85EE-FF71C0E48C48}" xr6:coauthVersionLast="47" xr6:coauthVersionMax="47" xr10:uidLastSave="{00000000-0000-0000-0000-000000000000}"/>
  <bookViews>
    <workbookView xWindow="1170" yWindow="1170" windowWidth="21600" windowHeight="12645" tabRatio="859" firstSheet="1"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8" i="19" l="1"/>
  <c r="J262" i="1"/>
  <c r="K262" i="1"/>
  <c r="L262" i="1"/>
  <c r="M262" i="1"/>
  <c r="N262" i="1"/>
  <c r="O262" i="1"/>
  <c r="P262" i="1"/>
  <c r="Q262" i="1"/>
  <c r="R262" i="1"/>
  <c r="A262" i="1"/>
  <c r="B262" i="1"/>
  <c r="B43" i="18"/>
  <c r="B706" i="15" l="1"/>
  <c r="E2" i="20"/>
  <c r="D2" i="20"/>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B17" i="18"/>
  <c r="F119"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2" i="8" s="1"/>
  <c r="B19" i="18"/>
  <c r="F101" i="8" s="1"/>
  <c r="B18" i="18"/>
  <c r="F100"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6" i="8" s="1"/>
  <c r="B12" i="18"/>
  <c r="F80" i="8" s="1"/>
  <c r="B13" i="18"/>
  <c r="F79" i="8" s="1"/>
  <c r="B14" i="18"/>
  <c r="F66" i="8" s="1"/>
  <c r="B11" i="18"/>
  <c r="F52" i="8" s="1"/>
  <c r="B31" i="18"/>
  <c r="F165" i="8" s="1"/>
  <c r="B7" i="18"/>
  <c r="F33" i="8" s="1"/>
  <c r="B5" i="18"/>
  <c r="F9" i="8" s="1"/>
  <c r="B51" i="18"/>
  <c r="I42" i="19" s="1"/>
  <c r="O462" i="1" s="1"/>
  <c r="B50" i="18"/>
  <c r="I78" i="19" s="1"/>
  <c r="B46" i="18"/>
  <c r="F211" i="8" s="1"/>
  <c r="B45" i="18"/>
  <c r="F208" i="8" s="1"/>
  <c r="B44"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<sst xmlns="http://schemas.openxmlformats.org/spreadsheetml/2006/main" count="16573" uniqueCount="3751">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</sst>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2285</v>
      </c>
    </row>
    <row r="18" spans="1:3" x14ac:dyDescent="0.25">
      <c r="A18" t="s">
        <v>2855</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2983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3231</v>
      </c>
      <c r="B21" s="167"/>
    </row>
    <row r="22" spans="1:3" x14ac:dyDescent="0.25">
      <c r="A22" t="s">
        <v>3225</v>
      </c>
    </row>
    <row r="23" spans="1:3" x14ac:dyDescent="0.25">
      <c r="A23" t="s">
        <v>3226</v>
      </c>
    </row>
    <row r="24" spans="1:3" x14ac:dyDescent="0.25">
      <c r="A24" t="s">
        <v>3227</v>
      </c>
    </row>
    <row r="25" spans="1:3" x14ac:dyDescent="0.25">
      <c r="A25" t="s">
        <v>3228</v>
      </c>
    </row>
    <row r="27" spans="1:3" x14ac:dyDescent="0.25">
      <c r="A27" s="42" t="s">
        <v>3229</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3230</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opLeftCell="C1" zoomScale="90" zoomScaleNormal="90" workbookViewId="0">
      <pane ySplit="3" topLeftCell="A24" activePane="bottomLeft" state="frozen"/>
      <selection pane="bottomLeft" activeCell="J29" sqref="J2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3195</v>
      </c>
      <c r="M1"/>
    </row>
    <row r="2" spans="1:14" x14ac:dyDescent="0.25">
      <c r="A2" s="16" t="s">
        <v>3196</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3486</v>
      </c>
      <c r="K4" s="55" t="s">
        <v>2388</v>
      </c>
      <c r="L4" s="2" t="s">
        <v>2387</v>
      </c>
    </row>
    <row r="5" spans="1:14" ht="60" x14ac:dyDescent="0.25">
      <c r="A5" s="2" t="s">
        <v>4</v>
      </c>
      <c r="B5" s="2" t="s">
        <v>2454</v>
      </c>
      <c r="C5" s="1" t="s">
        <v>3495</v>
      </c>
      <c r="D5" s="2" t="s">
        <v>2455</v>
      </c>
      <c r="E5" s="2" t="s">
        <v>2456</v>
      </c>
      <c r="F5" s="177">
        <v>0</v>
      </c>
      <c r="G5" s="385">
        <v>3</v>
      </c>
      <c r="H5" s="385">
        <v>0.1</v>
      </c>
      <c r="I5" s="2" t="s">
        <v>3497</v>
      </c>
      <c r="J5" s="6" t="s">
        <v>3498</v>
      </c>
      <c r="K5" s="2"/>
      <c r="L5" s="2" t="s">
        <v>2698</v>
      </c>
      <c r="M5" s="215" t="s">
        <v>3222</v>
      </c>
    </row>
    <row r="6" spans="1:14" ht="93.75" customHeight="1" x14ac:dyDescent="0.25">
      <c r="A6" s="2" t="s">
        <v>4</v>
      </c>
      <c r="B6" s="2" t="s">
        <v>3492</v>
      </c>
      <c r="C6" s="1" t="s">
        <v>3493</v>
      </c>
      <c r="D6" s="2" t="s">
        <v>2458</v>
      </c>
      <c r="E6" s="1" t="s">
        <v>3496</v>
      </c>
      <c r="F6" s="52">
        <v>0</v>
      </c>
      <c r="G6" s="52">
        <v>1</v>
      </c>
      <c r="H6" s="52">
        <v>0.02</v>
      </c>
      <c r="I6" s="47" t="s">
        <v>2453</v>
      </c>
      <c r="J6" s="47" t="s">
        <v>3494</v>
      </c>
      <c r="K6" s="55"/>
      <c r="L6" s="55" t="s">
        <v>2699</v>
      </c>
      <c r="M6" s="214" t="s">
        <v>2457</v>
      </c>
    </row>
    <row r="7" spans="1:14" ht="90.95" customHeight="1" x14ac:dyDescent="0.25">
      <c r="A7" s="2" t="s">
        <v>4</v>
      </c>
      <c r="B7" s="2" t="s">
        <v>3467</v>
      </c>
      <c r="C7" s="1" t="s">
        <v>3469</v>
      </c>
      <c r="D7" s="2" t="s">
        <v>3471</v>
      </c>
      <c r="E7" s="1" t="s">
        <v>3472</v>
      </c>
      <c r="F7" s="384">
        <v>0</v>
      </c>
      <c r="G7" s="384">
        <v>50000</v>
      </c>
      <c r="H7" s="384">
        <v>100</v>
      </c>
      <c r="I7" s="384" t="s">
        <v>3474</v>
      </c>
      <c r="J7" s="227" t="s">
        <v>3476</v>
      </c>
      <c r="K7" s="55" t="s">
        <v>460</v>
      </c>
      <c r="L7" s="55" t="s">
        <v>461</v>
      </c>
      <c r="M7" s="214" t="s">
        <v>462</v>
      </c>
    </row>
    <row r="8" spans="1:14" ht="90.95" customHeight="1" x14ac:dyDescent="0.25">
      <c r="A8" s="2" t="s">
        <v>4</v>
      </c>
      <c r="B8" s="2" t="s">
        <v>3468</v>
      </c>
      <c r="C8" s="1" t="s">
        <v>3470</v>
      </c>
      <c r="D8" s="2" t="s">
        <v>3471</v>
      </c>
      <c r="E8" s="1" t="s">
        <v>3473</v>
      </c>
      <c r="F8" s="384">
        <v>0</v>
      </c>
      <c r="G8" s="384">
        <v>50000</v>
      </c>
      <c r="H8" s="384">
        <v>100</v>
      </c>
      <c r="I8" s="384" t="s">
        <v>3474</v>
      </c>
      <c r="J8" s="227" t="s">
        <v>3475</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3308</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3487</v>
      </c>
      <c r="K10" s="47" t="s">
        <v>193</v>
      </c>
      <c r="L10" s="6" t="s">
        <v>194</v>
      </c>
      <c r="M10" s="216" t="s">
        <v>3198</v>
      </c>
      <c r="N10" s="47" t="s">
        <v>3199</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3738</v>
      </c>
      <c r="C12" s="1" t="s">
        <v>3739</v>
      </c>
      <c r="D12" s="2" t="s">
        <v>465</v>
      </c>
      <c r="E12" s="1" t="s">
        <v>3740</v>
      </c>
      <c r="F12" s="383">
        <v>0</v>
      </c>
      <c r="G12" s="383">
        <v>1</v>
      </c>
      <c r="H12" s="383">
        <v>1</v>
      </c>
      <c r="I12" s="47" t="s">
        <v>29</v>
      </c>
      <c r="J12" s="47" t="s">
        <v>3741</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3483</v>
      </c>
      <c r="K13" s="47" t="s">
        <v>195</v>
      </c>
      <c r="L13" s="6" t="s">
        <v>196</v>
      </c>
      <c r="M13" s="218" t="s">
        <v>3221</v>
      </c>
    </row>
    <row r="14" spans="1:14" ht="409.5" customHeight="1" x14ac:dyDescent="0.25">
      <c r="A14" s="2" t="s">
        <v>4</v>
      </c>
      <c r="B14" s="2" t="s">
        <v>3458</v>
      </c>
      <c r="C14" s="1" t="s">
        <v>3459</v>
      </c>
      <c r="D14" s="2" t="s">
        <v>3460</v>
      </c>
      <c r="E14" s="1" t="s">
        <v>3461</v>
      </c>
      <c r="F14" s="384">
        <v>0</v>
      </c>
      <c r="G14" s="384">
        <v>50</v>
      </c>
      <c r="H14" s="384">
        <v>1</v>
      </c>
      <c r="I14" s="47" t="s">
        <v>3666</v>
      </c>
      <c r="J14" s="47" t="s">
        <v>3463</v>
      </c>
      <c r="K14" s="55" t="s">
        <v>463</v>
      </c>
      <c r="L14" s="55" t="s">
        <v>464</v>
      </c>
      <c r="M14" s="215" t="s">
        <v>3197</v>
      </c>
    </row>
    <row r="15" spans="1:14" ht="45" x14ac:dyDescent="0.25">
      <c r="A15" s="2" t="s">
        <v>4</v>
      </c>
      <c r="B15" s="2" t="s">
        <v>3464</v>
      </c>
      <c r="C15" s="1" t="s">
        <v>3465</v>
      </c>
      <c r="D15" s="2" t="s">
        <v>3460</v>
      </c>
      <c r="E15" s="1" t="s">
        <v>3462</v>
      </c>
      <c r="F15" s="383">
        <v>0</v>
      </c>
      <c r="G15" s="383">
        <v>1</v>
      </c>
      <c r="H15" s="383">
        <v>1</v>
      </c>
      <c r="I15" s="47" t="s">
        <v>29</v>
      </c>
      <c r="J15" s="47" t="s">
        <v>3463</v>
      </c>
      <c r="K15" s="55"/>
      <c r="L15" s="55"/>
      <c r="M15" s="215"/>
    </row>
    <row r="16" spans="1:14" ht="45" x14ac:dyDescent="0.25">
      <c r="A16" s="2" t="s">
        <v>4</v>
      </c>
      <c r="B16" s="2" t="s">
        <v>3662</v>
      </c>
      <c r="C16" s="1" t="s">
        <v>3663</v>
      </c>
      <c r="D16" s="2" t="s">
        <v>3664</v>
      </c>
      <c r="E16" s="1" t="s">
        <v>3665</v>
      </c>
      <c r="F16" s="383">
        <v>0</v>
      </c>
      <c r="G16" s="383">
        <v>50</v>
      </c>
      <c r="H16" s="383">
        <v>1</v>
      </c>
      <c r="I16" s="47" t="s">
        <v>3746</v>
      </c>
      <c r="J16" s="47" t="s">
        <v>3667</v>
      </c>
      <c r="K16" s="55"/>
      <c r="L16" s="55"/>
      <c r="M16" s="215"/>
    </row>
    <row r="17" spans="1:14" ht="195" x14ac:dyDescent="0.25">
      <c r="A17" s="1" t="s">
        <v>71</v>
      </c>
      <c r="B17" s="1" t="s">
        <v>15</v>
      </c>
      <c r="C17" s="1" t="s">
        <v>2489</v>
      </c>
      <c r="D17" s="1" t="s">
        <v>15</v>
      </c>
      <c r="E17" s="1" t="s">
        <v>2488</v>
      </c>
      <c r="F17" s="50">
        <v>0</v>
      </c>
      <c r="G17" s="50">
        <v>1</v>
      </c>
      <c r="H17" s="50">
        <v>0.01</v>
      </c>
      <c r="I17" s="47" t="s">
        <v>114</v>
      </c>
      <c r="J17" s="47" t="s">
        <v>3201</v>
      </c>
      <c r="K17" s="47" t="s">
        <v>197</v>
      </c>
      <c r="L17" s="6" t="s">
        <v>198</v>
      </c>
      <c r="M17" s="216" t="s">
        <v>3200</v>
      </c>
    </row>
    <row r="18" spans="1:14" ht="75" x14ac:dyDescent="0.25">
      <c r="A18" s="1" t="s">
        <v>71</v>
      </c>
      <c r="B18" s="1" t="s">
        <v>100</v>
      </c>
      <c r="C18" s="1" t="s">
        <v>300</v>
      </c>
      <c r="D18" s="1" t="s">
        <v>100</v>
      </c>
      <c r="E18" s="1" t="s">
        <v>2297</v>
      </c>
      <c r="F18" s="50">
        <v>0</v>
      </c>
      <c r="G18" s="50">
        <v>0.75</v>
      </c>
      <c r="H18" s="50">
        <v>0.01</v>
      </c>
      <c r="I18" s="47" t="s">
        <v>30</v>
      </c>
      <c r="J18" s="47" t="s">
        <v>3202</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3490</v>
      </c>
      <c r="D21" s="44" t="s">
        <v>346</v>
      </c>
      <c r="E21" s="1" t="s">
        <v>2294</v>
      </c>
      <c r="F21" s="1">
        <v>0</v>
      </c>
      <c r="G21" s="50">
        <v>0.5</v>
      </c>
      <c r="H21" s="51">
        <v>0.01</v>
      </c>
      <c r="I21" s="47" t="s">
        <v>267</v>
      </c>
      <c r="J21" s="47" t="s">
        <v>3491</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3203</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3204</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3205</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3577</v>
      </c>
      <c r="C27" s="1" t="s">
        <v>3578</v>
      </c>
      <c r="D27" s="171"/>
      <c r="E27" s="171"/>
      <c r="F27" s="2">
        <v>0</v>
      </c>
      <c r="G27" s="2">
        <v>1</v>
      </c>
      <c r="H27" s="2">
        <v>1</v>
      </c>
      <c r="I27" s="6" t="s">
        <v>29</v>
      </c>
      <c r="J27" s="47" t="s">
        <v>3579</v>
      </c>
      <c r="K27" s="47"/>
      <c r="L27" s="6"/>
      <c r="M27" s="217"/>
    </row>
    <row r="28" spans="1:14" ht="45" x14ac:dyDescent="0.25">
      <c r="A28" s="1" t="s">
        <v>8</v>
      </c>
      <c r="B28" s="47" t="s">
        <v>3747</v>
      </c>
      <c r="C28" s="1" t="s">
        <v>3749</v>
      </c>
      <c r="D28" s="171"/>
      <c r="E28" s="171"/>
      <c r="F28" s="2">
        <v>0</v>
      </c>
      <c r="G28" s="2">
        <v>1000</v>
      </c>
      <c r="H28" s="2">
        <v>20</v>
      </c>
      <c r="I28" s="2" t="str">
        <f>UnitControlCenter!B43</f>
        <v>2021 dollars / megawatt-hour (MWh)</v>
      </c>
      <c r="J28" s="47" t="s">
        <v>3750</v>
      </c>
      <c r="K28" s="47"/>
      <c r="L28" s="6"/>
      <c r="M28" s="217"/>
    </row>
    <row r="29" spans="1:14" ht="45" x14ac:dyDescent="0.25">
      <c r="A29" s="2" t="s">
        <v>8</v>
      </c>
      <c r="B29" s="2" t="s">
        <v>268</v>
      </c>
      <c r="C29" s="1" t="s">
        <v>271</v>
      </c>
      <c r="D29" s="2" t="s">
        <v>347</v>
      </c>
      <c r="E29" s="1" t="s">
        <v>2289</v>
      </c>
      <c r="F29" s="53">
        <v>-0.5</v>
      </c>
      <c r="G29" s="53">
        <v>1</v>
      </c>
      <c r="H29" s="53">
        <v>0.02</v>
      </c>
      <c r="I29" s="6" t="s">
        <v>272</v>
      </c>
      <c r="J29" s="47" t="s">
        <v>2310</v>
      </c>
      <c r="K29" s="47" t="s">
        <v>274</v>
      </c>
      <c r="L29" s="6" t="s">
        <v>276</v>
      </c>
      <c r="M29" s="217" t="s">
        <v>307</v>
      </c>
    </row>
    <row r="30" spans="1:14" ht="45" x14ac:dyDescent="0.25">
      <c r="A30" s="2" t="s">
        <v>8</v>
      </c>
      <c r="B30" s="2" t="s">
        <v>269</v>
      </c>
      <c r="C30" s="1" t="s">
        <v>270</v>
      </c>
      <c r="D30" s="2" t="s">
        <v>347</v>
      </c>
      <c r="E30" s="1" t="s">
        <v>2288</v>
      </c>
      <c r="F30" s="53">
        <v>-0.5</v>
      </c>
      <c r="G30" s="53">
        <v>1</v>
      </c>
      <c r="H30" s="53">
        <v>0.02</v>
      </c>
      <c r="I30" s="6" t="s">
        <v>273</v>
      </c>
      <c r="J30" s="47" t="s">
        <v>2311</v>
      </c>
      <c r="K30" s="47" t="s">
        <v>275</v>
      </c>
      <c r="L30" s="6" t="s">
        <v>276</v>
      </c>
      <c r="M30" s="217" t="s">
        <v>307</v>
      </c>
    </row>
    <row r="31" spans="1:14" ht="45" x14ac:dyDescent="0.25">
      <c r="A31" s="1" t="s">
        <v>8</v>
      </c>
      <c r="B31" s="1" t="s">
        <v>303</v>
      </c>
      <c r="C31" s="1" t="s">
        <v>302</v>
      </c>
      <c r="D31" s="1" t="s">
        <v>303</v>
      </c>
      <c r="E31" s="1" t="s">
        <v>2287</v>
      </c>
      <c r="F31" s="1">
        <v>0</v>
      </c>
      <c r="G31" s="1">
        <v>1</v>
      </c>
      <c r="H31" s="1">
        <v>1</v>
      </c>
      <c r="I31" s="47" t="s">
        <v>29</v>
      </c>
    </row>
    <row r="32" spans="1:14" ht="45" x14ac:dyDescent="0.25">
      <c r="A32" s="1" t="s">
        <v>8</v>
      </c>
      <c r="B32" s="1" t="s">
        <v>3514</v>
      </c>
      <c r="C32" s="1" t="s">
        <v>3515</v>
      </c>
      <c r="D32" s="1" t="s">
        <v>3516</v>
      </c>
      <c r="E32" s="1" t="s">
        <v>3684</v>
      </c>
      <c r="F32" s="2">
        <v>0</v>
      </c>
      <c r="G32" s="2">
        <v>100</v>
      </c>
      <c r="H32" s="2">
        <v>1</v>
      </c>
      <c r="I32" s="2" t="s">
        <v>3517</v>
      </c>
      <c r="J32" s="47" t="s">
        <v>3518</v>
      </c>
      <c r="K32" s="47"/>
      <c r="L32" s="6"/>
      <c r="M32" s="386" t="s">
        <v>3519</v>
      </c>
    </row>
    <row r="33" spans="1:14" ht="75" x14ac:dyDescent="0.25">
      <c r="A33" s="1" t="s">
        <v>8</v>
      </c>
      <c r="B33" s="1" t="s">
        <v>17</v>
      </c>
      <c r="C33" s="1" t="s">
        <v>27</v>
      </c>
      <c r="D33" s="1" t="s">
        <v>17</v>
      </c>
      <c r="E33" s="1" t="s">
        <v>2286</v>
      </c>
      <c r="F33" s="50">
        <v>0</v>
      </c>
      <c r="G33" s="51">
        <v>1</v>
      </c>
      <c r="H33" s="51">
        <v>0.01</v>
      </c>
      <c r="I33" s="47" t="s">
        <v>33</v>
      </c>
      <c r="J33" s="47" t="s">
        <v>3654</v>
      </c>
      <c r="K33" s="47" t="s">
        <v>209</v>
      </c>
      <c r="L33" s="6" t="s">
        <v>210</v>
      </c>
      <c r="M33" s="216" t="s">
        <v>152</v>
      </c>
    </row>
    <row r="34" spans="1:14" ht="105" x14ac:dyDescent="0.25">
      <c r="A34" s="1" t="s">
        <v>8</v>
      </c>
      <c r="B34" s="1" t="s">
        <v>129</v>
      </c>
      <c r="C34" s="1" t="s">
        <v>128</v>
      </c>
      <c r="D34" s="1" t="s">
        <v>129</v>
      </c>
      <c r="E34" s="1" t="s">
        <v>2285</v>
      </c>
      <c r="F34" s="5">
        <v>0</v>
      </c>
      <c r="G34" s="5">
        <v>25000</v>
      </c>
      <c r="H34" s="5">
        <v>500</v>
      </c>
      <c r="I34" s="47" t="s">
        <v>187</v>
      </c>
      <c r="J34" s="47" t="s">
        <v>3206</v>
      </c>
      <c r="K34" s="47" t="s">
        <v>211</v>
      </c>
      <c r="L34" s="6" t="s">
        <v>212</v>
      </c>
      <c r="M34" s="216" t="s">
        <v>149</v>
      </c>
      <c r="N34" s="47" t="s">
        <v>188</v>
      </c>
    </row>
    <row r="35" spans="1:14" ht="45" x14ac:dyDescent="0.25">
      <c r="A35" s="1" t="s">
        <v>8</v>
      </c>
      <c r="B35" s="1" t="s">
        <v>3026</v>
      </c>
      <c r="C35" s="1" t="s">
        <v>3027</v>
      </c>
      <c r="D35" s="1" t="s">
        <v>3026</v>
      </c>
      <c r="E35" s="171"/>
      <c r="F35" s="1">
        <v>0</v>
      </c>
      <c r="G35" s="1">
        <v>1</v>
      </c>
      <c r="H35" s="1">
        <v>1</v>
      </c>
      <c r="I35" s="47" t="s">
        <v>29</v>
      </c>
      <c r="J35" s="227" t="s">
        <v>3207</v>
      </c>
    </row>
    <row r="36" spans="1:14" ht="75" x14ac:dyDescent="0.25">
      <c r="A36" s="1" t="s">
        <v>8</v>
      </c>
      <c r="B36" s="1" t="s">
        <v>59</v>
      </c>
      <c r="C36" s="1" t="s">
        <v>130</v>
      </c>
      <c r="D36" s="1" t="s">
        <v>59</v>
      </c>
      <c r="E36" s="171"/>
      <c r="F36" s="1">
        <v>0</v>
      </c>
      <c r="G36" s="1">
        <v>1</v>
      </c>
      <c r="H36" s="1">
        <v>1</v>
      </c>
      <c r="I36" s="47" t="s">
        <v>29</v>
      </c>
      <c r="J36" s="227" t="s">
        <v>3453</v>
      </c>
    </row>
    <row r="37" spans="1:14" ht="45" x14ac:dyDescent="0.25">
      <c r="A37" s="1" t="s">
        <v>8</v>
      </c>
      <c r="B37" s="1" t="s">
        <v>358</v>
      </c>
      <c r="C37" s="1" t="s">
        <v>359</v>
      </c>
      <c r="D37" s="1" t="s">
        <v>358</v>
      </c>
      <c r="E37" s="1" t="s">
        <v>2284</v>
      </c>
      <c r="F37" s="1">
        <v>0</v>
      </c>
      <c r="G37" s="1">
        <v>1</v>
      </c>
      <c r="H37" s="1">
        <v>1</v>
      </c>
      <c r="I37" s="47" t="s">
        <v>29</v>
      </c>
      <c r="J37" s="47"/>
    </row>
    <row r="38" spans="1:14" ht="165" x14ac:dyDescent="0.25">
      <c r="A38" s="2" t="s">
        <v>8</v>
      </c>
      <c r="B38" s="2" t="s">
        <v>255</v>
      </c>
      <c r="C38" s="1" t="s">
        <v>256</v>
      </c>
      <c r="D38" s="2" t="s">
        <v>255</v>
      </c>
      <c r="E38" s="1" t="s">
        <v>2283</v>
      </c>
      <c r="F38" s="53">
        <v>0</v>
      </c>
      <c r="G38" s="53">
        <v>0.6</v>
      </c>
      <c r="H38" s="53">
        <v>0.01</v>
      </c>
      <c r="I38" s="6" t="s">
        <v>257</v>
      </c>
      <c r="J38" s="47" t="s">
        <v>3533</v>
      </c>
      <c r="K38" s="6" t="s">
        <v>2244</v>
      </c>
      <c r="L38" s="6" t="s">
        <v>258</v>
      </c>
      <c r="M38" s="216" t="s">
        <v>3220</v>
      </c>
    </row>
    <row r="39" spans="1:14" ht="45" x14ac:dyDescent="0.25">
      <c r="A39" s="2" t="s">
        <v>8</v>
      </c>
      <c r="B39" s="49" t="s">
        <v>2324</v>
      </c>
      <c r="C39" s="1" t="s">
        <v>2325</v>
      </c>
      <c r="D39" s="49" t="s">
        <v>2324</v>
      </c>
      <c r="E39" s="2" t="s">
        <v>2326</v>
      </c>
      <c r="F39" s="53">
        <v>0</v>
      </c>
      <c r="G39" s="53">
        <v>0.9</v>
      </c>
      <c r="H39" s="53">
        <v>0.01</v>
      </c>
      <c r="I39" s="6" t="s">
        <v>2327</v>
      </c>
      <c r="J39" s="47" t="s">
        <v>3208</v>
      </c>
      <c r="K39" s="6" t="s">
        <v>2380</v>
      </c>
      <c r="L39" s="6" t="s">
        <v>2379</v>
      </c>
    </row>
    <row r="40" spans="1:14" ht="45" x14ac:dyDescent="0.25">
      <c r="A40" s="2" t="s">
        <v>8</v>
      </c>
      <c r="B40" s="2" t="s">
        <v>252</v>
      </c>
      <c r="C40" s="1" t="s">
        <v>282</v>
      </c>
      <c r="D40" s="2" t="s">
        <v>348</v>
      </c>
      <c r="E40" s="1" t="s">
        <v>2282</v>
      </c>
      <c r="F40" s="53">
        <v>0</v>
      </c>
      <c r="G40" s="53">
        <v>0.4</v>
      </c>
      <c r="H40" s="53">
        <v>0.01</v>
      </c>
      <c r="I40" s="6" t="s">
        <v>253</v>
      </c>
      <c r="J40" s="47" t="s">
        <v>2303</v>
      </c>
      <c r="K40" s="6" t="s">
        <v>2245</v>
      </c>
      <c r="L40" s="6" t="s">
        <v>254</v>
      </c>
      <c r="M40" s="217" t="s">
        <v>308</v>
      </c>
    </row>
    <row r="41" spans="1:14" ht="180" x14ac:dyDescent="0.25">
      <c r="A41" s="2" t="s">
        <v>8</v>
      </c>
      <c r="B41" s="1" t="s">
        <v>2790</v>
      </c>
      <c r="C41" s="1" t="s">
        <v>2792</v>
      </c>
      <c r="D41" s="1" t="s">
        <v>2790</v>
      </c>
      <c r="E41" s="1" t="s">
        <v>2793</v>
      </c>
      <c r="F41" s="53">
        <v>0</v>
      </c>
      <c r="G41" s="53">
        <v>0.95</v>
      </c>
      <c r="H41" s="53">
        <v>0.01</v>
      </c>
      <c r="I41" s="6" t="s">
        <v>2794</v>
      </c>
      <c r="J41" s="47" t="s">
        <v>3209</v>
      </c>
      <c r="K41" s="47" t="s">
        <v>213</v>
      </c>
      <c r="L41" s="6"/>
      <c r="M41" s="216" t="s">
        <v>3219</v>
      </c>
    </row>
    <row r="42" spans="1:14" ht="195" x14ac:dyDescent="0.25">
      <c r="A42" s="1" t="s">
        <v>8</v>
      </c>
      <c r="B42" s="1" t="s">
        <v>18</v>
      </c>
      <c r="C42" s="1" t="s">
        <v>131</v>
      </c>
      <c r="D42" s="1" t="s">
        <v>18</v>
      </c>
      <c r="E42" s="1" t="s">
        <v>2791</v>
      </c>
      <c r="F42" s="2">
        <v>0</v>
      </c>
      <c r="G42" s="2">
        <v>60</v>
      </c>
      <c r="H42" s="2">
        <v>1</v>
      </c>
      <c r="I42" s="211" t="str">
        <f>UnitControlCenter!$B$51</f>
        <v>$/MWh</v>
      </c>
      <c r="J42" s="47" t="s">
        <v>3210</v>
      </c>
      <c r="K42" s="47" t="s">
        <v>213</v>
      </c>
      <c r="L42" s="6" t="s">
        <v>214</v>
      </c>
      <c r="M42" s="216" t="s">
        <v>151</v>
      </c>
    </row>
    <row r="43" spans="1:14" ht="90" x14ac:dyDescent="0.25">
      <c r="A43" s="1" t="s">
        <v>8</v>
      </c>
      <c r="B43" s="1" t="s">
        <v>3607</v>
      </c>
      <c r="C43" s="1" t="s">
        <v>3608</v>
      </c>
      <c r="D43" s="1" t="s">
        <v>3609</v>
      </c>
      <c r="E43" s="1" t="s">
        <v>3610</v>
      </c>
      <c r="F43" s="50">
        <v>0</v>
      </c>
      <c r="G43" s="51">
        <v>1</v>
      </c>
      <c r="H43" s="51">
        <v>0.01</v>
      </c>
      <c r="I43" s="2" t="s">
        <v>3611</v>
      </c>
      <c r="J43" s="47" t="s">
        <v>3612</v>
      </c>
      <c r="K43" s="47"/>
      <c r="L43" s="6"/>
      <c r="M43" s="216"/>
    </row>
    <row r="44" spans="1:14" ht="60" x14ac:dyDescent="0.25">
      <c r="A44" s="1" t="s">
        <v>8</v>
      </c>
      <c r="B44" s="1" t="s">
        <v>3670</v>
      </c>
      <c r="C44" s="1" t="s">
        <v>3668</v>
      </c>
      <c r="D44" s="1" t="s">
        <v>3669</v>
      </c>
      <c r="E44" s="1" t="s">
        <v>3673</v>
      </c>
      <c r="F44" s="406">
        <v>0</v>
      </c>
      <c r="G44" s="1">
        <v>100</v>
      </c>
      <c r="H44" s="1">
        <v>5</v>
      </c>
      <c r="I44" s="2" t="s">
        <v>3678</v>
      </c>
      <c r="J44" s="47" t="s">
        <v>3675</v>
      </c>
      <c r="K44" s="47"/>
      <c r="L44" s="6"/>
      <c r="M44" s="216"/>
    </row>
    <row r="45" spans="1:14" ht="60" x14ac:dyDescent="0.25">
      <c r="A45" s="1" t="s">
        <v>8</v>
      </c>
      <c r="B45" s="1" t="s">
        <v>3671</v>
      </c>
      <c r="C45" s="1" t="s">
        <v>3672</v>
      </c>
      <c r="D45" s="1" t="s">
        <v>3669</v>
      </c>
      <c r="E45" s="1" t="s">
        <v>3674</v>
      </c>
      <c r="F45" s="50">
        <v>0</v>
      </c>
      <c r="G45" s="51">
        <v>1</v>
      </c>
      <c r="H45" s="51">
        <v>0.01</v>
      </c>
      <c r="I45" s="2" t="s">
        <v>3677</v>
      </c>
      <c r="J45" s="47" t="s">
        <v>3676</v>
      </c>
      <c r="K45" s="47"/>
      <c r="L45" s="6"/>
      <c r="M45" s="216"/>
    </row>
    <row r="46" spans="1:14" ht="30" x14ac:dyDescent="0.25">
      <c r="A46" s="1" t="s">
        <v>8</v>
      </c>
      <c r="B46" s="1" t="s">
        <v>3679</v>
      </c>
      <c r="C46" s="1" t="s">
        <v>3680</v>
      </c>
      <c r="D46" s="1" t="s">
        <v>3679</v>
      </c>
      <c r="E46" s="1" t="s">
        <v>3681</v>
      </c>
      <c r="F46" s="406">
        <v>0</v>
      </c>
      <c r="G46" s="1">
        <v>100</v>
      </c>
      <c r="H46" s="1">
        <v>5</v>
      </c>
      <c r="I46" s="2" t="s">
        <v>3682</v>
      </c>
      <c r="J46" s="47" t="s">
        <v>3683</v>
      </c>
      <c r="K46" s="47"/>
      <c r="L46" s="6"/>
      <c r="M46" s="216"/>
    </row>
    <row r="47" spans="1:14" ht="105" x14ac:dyDescent="0.25">
      <c r="A47" s="1" t="s">
        <v>9</v>
      </c>
      <c r="B47" s="1" t="s">
        <v>3240</v>
      </c>
      <c r="C47" s="1" t="s">
        <v>3193</v>
      </c>
      <c r="D47" s="1" t="s">
        <v>3240</v>
      </c>
      <c r="E47" s="1" t="s">
        <v>3194</v>
      </c>
      <c r="F47" s="53">
        <v>0</v>
      </c>
      <c r="G47" s="53">
        <v>0.5</v>
      </c>
      <c r="H47" s="53">
        <v>0.01</v>
      </c>
      <c r="I47" s="6" t="s">
        <v>3192</v>
      </c>
      <c r="J47" s="47" t="s">
        <v>3241</v>
      </c>
    </row>
    <row r="48" spans="1:14" ht="75" x14ac:dyDescent="0.25">
      <c r="A48" s="1" t="s">
        <v>9</v>
      </c>
      <c r="B48" s="1" t="s">
        <v>26</v>
      </c>
      <c r="C48" s="1" t="s">
        <v>3029</v>
      </c>
      <c r="D48" s="1" t="s">
        <v>3030</v>
      </c>
      <c r="E48" s="1" t="s">
        <v>3028</v>
      </c>
      <c r="F48" s="50">
        <v>0</v>
      </c>
      <c r="G48" s="51">
        <v>1</v>
      </c>
      <c r="H48" s="51">
        <v>0.01</v>
      </c>
      <c r="I48" s="47" t="s">
        <v>2818</v>
      </c>
      <c r="J48" s="47" t="s">
        <v>3031</v>
      </c>
      <c r="K48" s="47" t="s">
        <v>240</v>
      </c>
      <c r="L48" s="6" t="s">
        <v>241</v>
      </c>
    </row>
    <row r="49" spans="1:14" ht="30" x14ac:dyDescent="0.25">
      <c r="A49" s="1" t="s">
        <v>9</v>
      </c>
      <c r="B49" s="1" t="s">
        <v>20</v>
      </c>
      <c r="C49" s="1" t="s">
        <v>2772</v>
      </c>
      <c r="D49" s="1" t="s">
        <v>20</v>
      </c>
      <c r="E49" s="1" t="s">
        <v>2773</v>
      </c>
      <c r="F49" s="50">
        <v>0</v>
      </c>
      <c r="G49" s="51">
        <v>1</v>
      </c>
      <c r="H49" s="51">
        <v>0.01</v>
      </c>
      <c r="I49" s="47" t="s">
        <v>33</v>
      </c>
      <c r="J49" s="47" t="s">
        <v>2392</v>
      </c>
      <c r="K49" s="47" t="s">
        <v>215</v>
      </c>
      <c r="L49" s="6" t="s">
        <v>216</v>
      </c>
      <c r="M49" s="216" t="s">
        <v>2393</v>
      </c>
    </row>
    <row r="50" spans="1:14" ht="60" x14ac:dyDescent="0.25">
      <c r="A50" s="1" t="s">
        <v>9</v>
      </c>
      <c r="B50" s="1" t="s">
        <v>24</v>
      </c>
      <c r="C50" s="1" t="s">
        <v>283</v>
      </c>
      <c r="D50" s="1" t="s">
        <v>24</v>
      </c>
      <c r="E50" s="1" t="s">
        <v>2280</v>
      </c>
      <c r="F50" s="50">
        <v>0</v>
      </c>
      <c r="G50" s="51">
        <v>1</v>
      </c>
      <c r="H50" s="51">
        <v>0.01</v>
      </c>
      <c r="I50" s="47" t="s">
        <v>33</v>
      </c>
      <c r="J50" s="47" t="s">
        <v>2304</v>
      </c>
      <c r="K50" s="47" t="s">
        <v>217</v>
      </c>
      <c r="L50" s="6" t="s">
        <v>218</v>
      </c>
      <c r="M50" s="216" t="s">
        <v>152</v>
      </c>
    </row>
    <row r="51" spans="1:14" ht="60" x14ac:dyDescent="0.25">
      <c r="A51" s="1" t="s">
        <v>9</v>
      </c>
      <c r="B51" s="1" t="s">
        <v>22</v>
      </c>
      <c r="C51" s="1" t="s">
        <v>58</v>
      </c>
      <c r="D51" s="1" t="s">
        <v>22</v>
      </c>
      <c r="E51" s="1" t="s">
        <v>2279</v>
      </c>
      <c r="F51" s="50">
        <v>0</v>
      </c>
      <c r="G51" s="51">
        <v>1</v>
      </c>
      <c r="H51" s="51">
        <v>0.01</v>
      </c>
      <c r="I51" s="47" t="s">
        <v>33</v>
      </c>
      <c r="J51" s="47" t="s">
        <v>2305</v>
      </c>
      <c r="K51" s="47" t="s">
        <v>219</v>
      </c>
      <c r="L51" s="6" t="s">
        <v>220</v>
      </c>
      <c r="M51" s="216" t="s">
        <v>152</v>
      </c>
    </row>
    <row r="52" spans="1:14" ht="60" x14ac:dyDescent="0.25">
      <c r="A52" s="1" t="s">
        <v>9</v>
      </c>
      <c r="B52" s="1" t="s">
        <v>101</v>
      </c>
      <c r="C52" s="1" t="s">
        <v>284</v>
      </c>
      <c r="D52" s="1" t="s">
        <v>101</v>
      </c>
      <c r="E52" s="1" t="s">
        <v>2278</v>
      </c>
      <c r="F52" s="51">
        <v>0</v>
      </c>
      <c r="G52" s="51">
        <v>0.25</v>
      </c>
      <c r="H52" s="51">
        <v>0.01</v>
      </c>
      <c r="I52" s="47" t="s">
        <v>30</v>
      </c>
      <c r="J52" s="47" t="s">
        <v>3035</v>
      </c>
      <c r="K52" s="47" t="s">
        <v>221</v>
      </c>
      <c r="L52" s="6" t="s">
        <v>222</v>
      </c>
      <c r="M52" s="217" t="s">
        <v>2257</v>
      </c>
      <c r="N52" s="6" t="s">
        <v>2257</v>
      </c>
    </row>
    <row r="53" spans="1:14" ht="60" x14ac:dyDescent="0.25">
      <c r="A53" s="1" t="s">
        <v>9</v>
      </c>
      <c r="B53" s="1" t="s">
        <v>23</v>
      </c>
      <c r="C53" s="1" t="s">
        <v>285</v>
      </c>
      <c r="D53" s="1" t="s">
        <v>23</v>
      </c>
      <c r="E53" s="1" t="s">
        <v>2277</v>
      </c>
      <c r="F53" s="50">
        <v>0</v>
      </c>
      <c r="G53" s="51">
        <v>1</v>
      </c>
      <c r="H53" s="51">
        <v>0.01</v>
      </c>
      <c r="I53" s="47" t="s">
        <v>33</v>
      </c>
      <c r="J53" s="47" t="s">
        <v>2306</v>
      </c>
      <c r="K53" s="47" t="s">
        <v>223</v>
      </c>
      <c r="L53" s="6" t="s">
        <v>224</v>
      </c>
      <c r="M53" s="216" t="s">
        <v>152</v>
      </c>
    </row>
    <row r="54" spans="1:14" ht="75" x14ac:dyDescent="0.25">
      <c r="A54" s="1" t="s">
        <v>9</v>
      </c>
      <c r="B54" s="1" t="s">
        <v>3569</v>
      </c>
      <c r="C54" s="1" t="s">
        <v>3571</v>
      </c>
      <c r="D54" s="1" t="s">
        <v>3569</v>
      </c>
      <c r="E54" s="1" t="s">
        <v>3573</v>
      </c>
      <c r="F54" s="50">
        <v>0</v>
      </c>
      <c r="G54" s="50">
        <v>1</v>
      </c>
      <c r="H54" s="51">
        <v>0.01</v>
      </c>
      <c r="I54" s="47" t="s">
        <v>2413</v>
      </c>
      <c r="J54" s="47" t="s">
        <v>3576</v>
      </c>
      <c r="K54" s="47" t="s">
        <v>225</v>
      </c>
      <c r="L54" s="6" t="s">
        <v>2705</v>
      </c>
      <c r="M54" s="216"/>
    </row>
    <row r="55" spans="1:14" ht="45" x14ac:dyDescent="0.25">
      <c r="A55" s="2" t="s">
        <v>9</v>
      </c>
      <c r="B55" s="2" t="s">
        <v>2777</v>
      </c>
      <c r="C55" s="1" t="s">
        <v>2780</v>
      </c>
      <c r="D55" s="2" t="s">
        <v>2784</v>
      </c>
      <c r="E55" s="2" t="s">
        <v>2785</v>
      </c>
      <c r="F55" s="52">
        <v>0</v>
      </c>
      <c r="G55" s="53">
        <v>1</v>
      </c>
      <c r="H55" s="53">
        <v>0.01</v>
      </c>
      <c r="I55" s="6" t="s">
        <v>33</v>
      </c>
      <c r="J55" s="6" t="s">
        <v>3282</v>
      </c>
      <c r="K55" s="6" t="s">
        <v>2259</v>
      </c>
      <c r="L55" s="6" t="s">
        <v>2260</v>
      </c>
      <c r="M55" s="217" t="s">
        <v>152</v>
      </c>
    </row>
    <row r="56" spans="1:14" ht="45" x14ac:dyDescent="0.25">
      <c r="A56" s="2" t="s">
        <v>9</v>
      </c>
      <c r="B56" s="2" t="s">
        <v>2778</v>
      </c>
      <c r="C56" s="1" t="s">
        <v>2781</v>
      </c>
      <c r="D56" s="2" t="s">
        <v>2784</v>
      </c>
      <c r="E56" s="2" t="s">
        <v>2786</v>
      </c>
      <c r="F56" s="52">
        <v>0</v>
      </c>
      <c r="G56" s="53">
        <v>1</v>
      </c>
      <c r="H56" s="53">
        <v>0.01</v>
      </c>
      <c r="I56" s="6" t="s">
        <v>33</v>
      </c>
      <c r="J56" s="6" t="s">
        <v>3284</v>
      </c>
      <c r="K56" s="6" t="s">
        <v>2259</v>
      </c>
      <c r="L56" s="6" t="s">
        <v>2260</v>
      </c>
      <c r="M56" s="217"/>
    </row>
    <row r="57" spans="1:14" ht="45" x14ac:dyDescent="0.25">
      <c r="A57" s="2" t="s">
        <v>9</v>
      </c>
      <c r="B57" s="2" t="s">
        <v>2779</v>
      </c>
      <c r="C57" s="1" t="s">
        <v>2782</v>
      </c>
      <c r="D57" s="2" t="s">
        <v>2784</v>
      </c>
      <c r="E57" s="2" t="s">
        <v>2787</v>
      </c>
      <c r="F57" s="52">
        <v>0</v>
      </c>
      <c r="G57" s="53">
        <v>1</v>
      </c>
      <c r="H57" s="53">
        <v>0.01</v>
      </c>
      <c r="I57" s="6" t="s">
        <v>33</v>
      </c>
      <c r="J57" s="6" t="s">
        <v>3283</v>
      </c>
      <c r="K57" s="6" t="s">
        <v>2259</v>
      </c>
      <c r="L57" s="6" t="s">
        <v>2260</v>
      </c>
      <c r="M57" s="217"/>
    </row>
    <row r="58" spans="1:14" ht="45" x14ac:dyDescent="0.25">
      <c r="A58" s="2" t="s">
        <v>9</v>
      </c>
      <c r="B58" s="2" t="s">
        <v>2789</v>
      </c>
      <c r="C58" s="1" t="s">
        <v>2783</v>
      </c>
      <c r="D58" s="2" t="s">
        <v>2784</v>
      </c>
      <c r="E58" s="2" t="s">
        <v>2788</v>
      </c>
      <c r="F58" s="52">
        <v>0</v>
      </c>
      <c r="G58" s="53">
        <v>1</v>
      </c>
      <c r="H58" s="53">
        <v>0.01</v>
      </c>
      <c r="I58" s="6" t="s">
        <v>33</v>
      </c>
      <c r="J58" s="6" t="s">
        <v>3365</v>
      </c>
      <c r="K58" s="6" t="s">
        <v>2259</v>
      </c>
      <c r="L58" s="6" t="s">
        <v>2260</v>
      </c>
      <c r="M58" s="217"/>
    </row>
    <row r="59" spans="1:14" ht="90" x14ac:dyDescent="0.25">
      <c r="A59" s="1" t="s">
        <v>9</v>
      </c>
      <c r="B59" s="1" t="s">
        <v>3570</v>
      </c>
      <c r="C59" s="1" t="s">
        <v>3572</v>
      </c>
      <c r="D59" s="1" t="s">
        <v>3570</v>
      </c>
      <c r="E59" s="1" t="s">
        <v>3574</v>
      </c>
      <c r="F59" s="50">
        <v>0</v>
      </c>
      <c r="G59" s="50">
        <v>1</v>
      </c>
      <c r="H59" s="51">
        <v>0.01</v>
      </c>
      <c r="I59" s="47" t="s">
        <v>2413</v>
      </c>
      <c r="J59" s="47" t="s">
        <v>3575</v>
      </c>
      <c r="K59" s="47" t="s">
        <v>225</v>
      </c>
      <c r="L59" s="6" t="s">
        <v>2705</v>
      </c>
      <c r="M59" s="216"/>
    </row>
    <row r="60" spans="1:14" ht="195" x14ac:dyDescent="0.25">
      <c r="A60" s="1" t="s">
        <v>9</v>
      </c>
      <c r="B60" s="1" t="s">
        <v>2438</v>
      </c>
      <c r="C60" s="1" t="s">
        <v>2437</v>
      </c>
      <c r="D60" s="1" t="s">
        <v>2438</v>
      </c>
      <c r="E60" s="1" t="s">
        <v>2440</v>
      </c>
      <c r="F60" s="50">
        <v>0</v>
      </c>
      <c r="G60" s="51">
        <v>1</v>
      </c>
      <c r="H60" s="51">
        <v>0.01</v>
      </c>
      <c r="I60" s="47" t="s">
        <v>2441</v>
      </c>
      <c r="J60" s="47" t="s">
        <v>3211</v>
      </c>
      <c r="K60" s="47"/>
      <c r="L60" s="6" t="s">
        <v>2700</v>
      </c>
      <c r="M60" s="216" t="s">
        <v>3218</v>
      </c>
    </row>
    <row r="61" spans="1:14" ht="60" x14ac:dyDescent="0.25">
      <c r="A61" s="1" t="s">
        <v>9</v>
      </c>
      <c r="B61" s="1" t="s">
        <v>21</v>
      </c>
      <c r="C61" s="1" t="s">
        <v>286</v>
      </c>
      <c r="D61" s="44" t="s">
        <v>349</v>
      </c>
      <c r="E61" s="1" t="s">
        <v>2276</v>
      </c>
      <c r="F61" s="50">
        <v>0</v>
      </c>
      <c r="G61" s="51">
        <v>1</v>
      </c>
      <c r="H61" s="51">
        <v>0.01</v>
      </c>
      <c r="I61" s="47" t="s">
        <v>33</v>
      </c>
      <c r="J61" s="47" t="s">
        <v>3212</v>
      </c>
      <c r="K61" s="47" t="s">
        <v>226</v>
      </c>
      <c r="L61" s="6" t="s">
        <v>227</v>
      </c>
      <c r="M61" s="216"/>
    </row>
    <row r="62" spans="1:14" ht="60" x14ac:dyDescent="0.25">
      <c r="A62" s="1" t="s">
        <v>9</v>
      </c>
      <c r="B62" s="1" t="s">
        <v>19</v>
      </c>
      <c r="C62" s="1" t="s">
        <v>287</v>
      </c>
      <c r="D62" s="44" t="s">
        <v>349</v>
      </c>
      <c r="E62" s="1" t="s">
        <v>2275</v>
      </c>
      <c r="F62" s="50">
        <v>0</v>
      </c>
      <c r="G62" s="51">
        <v>1</v>
      </c>
      <c r="H62" s="51">
        <v>0.01</v>
      </c>
      <c r="I62" s="47" t="s">
        <v>33</v>
      </c>
      <c r="J62" s="47" t="s">
        <v>3213</v>
      </c>
      <c r="K62" s="47" t="s">
        <v>228</v>
      </c>
      <c r="L62" s="6" t="s">
        <v>229</v>
      </c>
      <c r="M62" s="216"/>
    </row>
    <row r="63" spans="1:14" ht="30" x14ac:dyDescent="0.25">
      <c r="A63" s="1" t="s">
        <v>9</v>
      </c>
      <c r="B63" s="1" t="s">
        <v>3248</v>
      </c>
      <c r="C63" s="1" t="s">
        <v>3249</v>
      </c>
      <c r="D63" s="1" t="s">
        <v>3248</v>
      </c>
      <c r="E63" s="1" t="s">
        <v>3250</v>
      </c>
      <c r="F63" s="50">
        <v>0</v>
      </c>
      <c r="G63" s="51">
        <v>1</v>
      </c>
      <c r="H63" s="51">
        <v>0.01</v>
      </c>
      <c r="I63" s="47" t="s">
        <v>33</v>
      </c>
      <c r="J63" s="47" t="s">
        <v>3251</v>
      </c>
      <c r="K63" s="47"/>
      <c r="L63" s="6"/>
      <c r="M63" s="216"/>
    </row>
    <row r="64" spans="1:14" ht="75" x14ac:dyDescent="0.25">
      <c r="A64" s="1" t="s">
        <v>9</v>
      </c>
      <c r="B64" s="1" t="s">
        <v>2493</v>
      </c>
      <c r="C64" s="1" t="s">
        <v>2494</v>
      </c>
      <c r="D64" s="1" t="s">
        <v>2494</v>
      </c>
      <c r="E64" s="1" t="s">
        <v>2495</v>
      </c>
      <c r="F64" s="50">
        <v>0</v>
      </c>
      <c r="G64" s="51">
        <v>1</v>
      </c>
      <c r="H64" s="51">
        <v>0.01</v>
      </c>
      <c r="I64" s="47" t="s">
        <v>2496</v>
      </c>
      <c r="J64" s="47" t="s">
        <v>3214</v>
      </c>
      <c r="K64" s="47"/>
      <c r="L64" s="6" t="s">
        <v>2701</v>
      </c>
      <c r="M64" s="216" t="s">
        <v>152</v>
      </c>
    </row>
    <row r="65" spans="1:14" ht="60" x14ac:dyDescent="0.25">
      <c r="A65" s="1" t="s">
        <v>133</v>
      </c>
      <c r="B65" s="1" t="s">
        <v>135</v>
      </c>
      <c r="C65" s="1" t="s">
        <v>431</v>
      </c>
      <c r="D65" s="1" t="s">
        <v>135</v>
      </c>
      <c r="E65" s="1" t="s">
        <v>2274</v>
      </c>
      <c r="F65" s="50">
        <v>0</v>
      </c>
      <c r="G65" s="51">
        <v>1</v>
      </c>
      <c r="H65" s="51">
        <v>0.01</v>
      </c>
      <c r="I65" s="47" t="s">
        <v>33</v>
      </c>
      <c r="J65" s="47" t="s">
        <v>3317</v>
      </c>
      <c r="K65" s="47" t="s">
        <v>230</v>
      </c>
      <c r="L65" s="6" t="s">
        <v>231</v>
      </c>
      <c r="M65" s="216" t="s">
        <v>152</v>
      </c>
      <c r="N65" s="47" t="s">
        <v>185</v>
      </c>
    </row>
    <row r="66" spans="1:14" ht="45" x14ac:dyDescent="0.25">
      <c r="A66" s="1" t="s">
        <v>133</v>
      </c>
      <c r="B66" s="1" t="s">
        <v>259</v>
      </c>
      <c r="C66" s="1" t="s">
        <v>438</v>
      </c>
      <c r="D66" s="1" t="s">
        <v>259</v>
      </c>
      <c r="E66" s="1" t="s">
        <v>2273</v>
      </c>
      <c r="F66" s="50">
        <v>0</v>
      </c>
      <c r="G66" s="51">
        <v>1</v>
      </c>
      <c r="H66" s="51">
        <v>0.01</v>
      </c>
      <c r="I66" s="47" t="s">
        <v>33</v>
      </c>
      <c r="J66" s="47" t="s">
        <v>3318</v>
      </c>
      <c r="K66" s="47" t="s">
        <v>313</v>
      </c>
      <c r="L66" s="6" t="s">
        <v>314</v>
      </c>
      <c r="M66" s="216"/>
      <c r="N66" s="47"/>
    </row>
    <row r="67" spans="1:14" ht="45" x14ac:dyDescent="0.25">
      <c r="A67" s="1" t="s">
        <v>133</v>
      </c>
      <c r="B67" s="1" t="s">
        <v>3443</v>
      </c>
      <c r="C67" s="1" t="s">
        <v>435</v>
      </c>
      <c r="D67" s="1" t="s">
        <v>3443</v>
      </c>
      <c r="E67" s="1" t="s">
        <v>2272</v>
      </c>
      <c r="F67" s="50">
        <v>0</v>
      </c>
      <c r="G67" s="51">
        <v>1</v>
      </c>
      <c r="H67" s="51">
        <v>0.01</v>
      </c>
      <c r="I67" s="47" t="s">
        <v>33</v>
      </c>
      <c r="J67" s="47" t="s">
        <v>3444</v>
      </c>
      <c r="K67" s="47"/>
      <c r="L67" s="6" t="s">
        <v>2706</v>
      </c>
      <c r="M67" s="216" t="s">
        <v>3445</v>
      </c>
      <c r="N67" s="47"/>
    </row>
    <row r="68" spans="1:14" ht="30" x14ac:dyDescent="0.25">
      <c r="A68" s="1" t="s">
        <v>133</v>
      </c>
      <c r="B68" s="1" t="s">
        <v>186</v>
      </c>
      <c r="C68" s="1" t="s">
        <v>432</v>
      </c>
      <c r="D68" s="1" t="s">
        <v>186</v>
      </c>
      <c r="E68" s="1" t="s">
        <v>2271</v>
      </c>
      <c r="F68" s="50">
        <v>0</v>
      </c>
      <c r="G68" s="51">
        <v>1</v>
      </c>
      <c r="H68" s="51">
        <v>0.01</v>
      </c>
      <c r="I68" s="47" t="s">
        <v>33</v>
      </c>
      <c r="J68" s="47" t="s">
        <v>2307</v>
      </c>
      <c r="K68" s="47" t="s">
        <v>232</v>
      </c>
      <c r="L68" s="6" t="s">
        <v>233</v>
      </c>
      <c r="M68" s="216" t="s">
        <v>152</v>
      </c>
      <c r="N68" s="47"/>
    </row>
    <row r="69" spans="1:14" ht="45" x14ac:dyDescent="0.25">
      <c r="A69" s="1" t="s">
        <v>133</v>
      </c>
      <c r="B69" s="1" t="s">
        <v>2774</v>
      </c>
      <c r="C69" s="1" t="s">
        <v>2775</v>
      </c>
      <c r="D69" s="1" t="s">
        <v>2774</v>
      </c>
      <c r="E69" s="1" t="s">
        <v>2776</v>
      </c>
      <c r="F69" s="50">
        <v>0</v>
      </c>
      <c r="G69" s="51">
        <v>1</v>
      </c>
      <c r="H69" s="51">
        <v>0.01</v>
      </c>
      <c r="I69" s="47" t="s">
        <v>33</v>
      </c>
      <c r="J69" s="47" t="s">
        <v>3368</v>
      </c>
      <c r="K69" s="47" t="s">
        <v>234</v>
      </c>
      <c r="L69" s="6" t="s">
        <v>235</v>
      </c>
      <c r="M69" s="216" t="s">
        <v>152</v>
      </c>
      <c r="N69" s="47"/>
    </row>
    <row r="70" spans="1:14" ht="45" x14ac:dyDescent="0.25">
      <c r="A70" s="1" t="s">
        <v>133</v>
      </c>
      <c r="B70" s="1" t="s">
        <v>3446</v>
      </c>
      <c r="C70" s="1" t="s">
        <v>3366</v>
      </c>
      <c r="D70" s="1" t="s">
        <v>3446</v>
      </c>
      <c r="E70" s="1" t="s">
        <v>3367</v>
      </c>
      <c r="F70" s="50">
        <v>0</v>
      </c>
      <c r="G70" s="51">
        <v>1</v>
      </c>
      <c r="H70" s="51">
        <v>0.01</v>
      </c>
      <c r="I70" s="47" t="s">
        <v>33</v>
      </c>
      <c r="J70" s="47" t="s">
        <v>3447</v>
      </c>
      <c r="K70" s="47"/>
      <c r="L70" s="6"/>
      <c r="M70" s="216"/>
      <c r="N70" s="47"/>
    </row>
    <row r="71" spans="1:14" ht="45" x14ac:dyDescent="0.25">
      <c r="A71" s="1" t="s">
        <v>133</v>
      </c>
      <c r="B71" s="1" t="s">
        <v>136</v>
      </c>
      <c r="C71" s="1" t="s">
        <v>433</v>
      </c>
      <c r="D71" s="1" t="s">
        <v>136</v>
      </c>
      <c r="E71" s="1" t="s">
        <v>2270</v>
      </c>
      <c r="F71" s="50">
        <v>0</v>
      </c>
      <c r="G71" s="51">
        <v>1</v>
      </c>
      <c r="H71" s="51">
        <v>0.01</v>
      </c>
      <c r="I71" s="47" t="s">
        <v>33</v>
      </c>
      <c r="J71" s="47" t="s">
        <v>3319</v>
      </c>
      <c r="K71" s="47" t="s">
        <v>236</v>
      </c>
      <c r="L71" s="6" t="s">
        <v>237</v>
      </c>
      <c r="M71" s="216" t="s">
        <v>152</v>
      </c>
      <c r="N71" s="47"/>
    </row>
    <row r="72" spans="1:14" ht="30" x14ac:dyDescent="0.25">
      <c r="A72" s="1" t="s">
        <v>133</v>
      </c>
      <c r="B72" s="1" t="s">
        <v>134</v>
      </c>
      <c r="C72" s="1" t="s">
        <v>2808</v>
      </c>
      <c r="D72" s="1" t="s">
        <v>134</v>
      </c>
      <c r="E72" s="1" t="s">
        <v>2269</v>
      </c>
      <c r="F72" s="50">
        <v>0</v>
      </c>
      <c r="G72" s="51">
        <v>1</v>
      </c>
      <c r="H72" s="51">
        <v>0.01</v>
      </c>
      <c r="I72" s="47" t="s">
        <v>33</v>
      </c>
      <c r="J72" s="47" t="s">
        <v>2795</v>
      </c>
      <c r="K72" s="47" t="s">
        <v>238</v>
      </c>
      <c r="L72" s="6" t="s">
        <v>239</v>
      </c>
      <c r="M72" s="216" t="s">
        <v>152</v>
      </c>
      <c r="N72" s="47"/>
    </row>
    <row r="73" spans="1:14" ht="45" x14ac:dyDescent="0.25">
      <c r="A73" s="1" t="s">
        <v>133</v>
      </c>
      <c r="B73" s="1" t="s">
        <v>3440</v>
      </c>
      <c r="C73" s="1" t="s">
        <v>434</v>
      </c>
      <c r="D73" s="1" t="s">
        <v>3440</v>
      </c>
      <c r="E73" s="1" t="s">
        <v>2268</v>
      </c>
      <c r="F73" s="50">
        <v>0</v>
      </c>
      <c r="G73" s="51">
        <v>1</v>
      </c>
      <c r="H73" s="51">
        <v>0.01</v>
      </c>
      <c r="I73" s="47" t="s">
        <v>33</v>
      </c>
      <c r="J73" s="47" t="s">
        <v>3441</v>
      </c>
      <c r="K73" s="47"/>
      <c r="L73" s="6" t="s">
        <v>2707</v>
      </c>
      <c r="M73" s="216" t="s">
        <v>3442</v>
      </c>
      <c r="N73" s="47"/>
    </row>
    <row r="74" spans="1:14" ht="105" x14ac:dyDescent="0.25">
      <c r="A74" s="1" t="s">
        <v>133</v>
      </c>
      <c r="B74" s="1" t="s">
        <v>2442</v>
      </c>
      <c r="C74" s="1" t="s">
        <v>2443</v>
      </c>
      <c r="D74" s="1" t="s">
        <v>2442</v>
      </c>
      <c r="E74" s="1" t="s">
        <v>2444</v>
      </c>
      <c r="F74" s="50">
        <v>0</v>
      </c>
      <c r="G74" s="51">
        <v>1</v>
      </c>
      <c r="H74" s="51">
        <v>0.01</v>
      </c>
      <c r="I74" s="47" t="s">
        <v>2445</v>
      </c>
      <c r="J74" s="47" t="s">
        <v>3252</v>
      </c>
      <c r="K74" s="47"/>
      <c r="L74" s="6" t="s">
        <v>2702</v>
      </c>
      <c r="M74" s="215" t="s">
        <v>2446</v>
      </c>
      <c r="N74" s="47"/>
    </row>
    <row r="75" spans="1:14" ht="60" x14ac:dyDescent="0.25">
      <c r="A75" s="2" t="s">
        <v>2479</v>
      </c>
      <c r="B75" s="2" t="s">
        <v>2483</v>
      </c>
      <c r="C75" s="1" t="s">
        <v>288</v>
      </c>
      <c r="D75" s="2" t="s">
        <v>2482</v>
      </c>
      <c r="E75" s="1" t="s">
        <v>2267</v>
      </c>
      <c r="F75" s="53">
        <v>0</v>
      </c>
      <c r="G75" s="53">
        <v>1</v>
      </c>
      <c r="H75" s="53">
        <v>0.01</v>
      </c>
      <c r="I75" s="6" t="s">
        <v>57</v>
      </c>
      <c r="J75" s="6" t="s">
        <v>2308</v>
      </c>
      <c r="K75" s="6" t="s">
        <v>244</v>
      </c>
      <c r="L75" s="6" t="s">
        <v>245</v>
      </c>
      <c r="M75" s="216" t="s">
        <v>152</v>
      </c>
      <c r="N75" s="6"/>
    </row>
    <row r="76" spans="1:14" ht="60" x14ac:dyDescent="0.25">
      <c r="A76" s="2" t="s">
        <v>2479</v>
      </c>
      <c r="B76" s="2" t="s">
        <v>2743</v>
      </c>
      <c r="C76" s="1" t="s">
        <v>2742</v>
      </c>
      <c r="D76" s="2" t="s">
        <v>350</v>
      </c>
      <c r="E76" s="1" t="s">
        <v>2740</v>
      </c>
      <c r="F76" s="53">
        <v>0</v>
      </c>
      <c r="G76" s="53">
        <v>1</v>
      </c>
      <c r="H76" s="53">
        <v>0.01</v>
      </c>
      <c r="I76" s="47" t="s">
        <v>2741</v>
      </c>
      <c r="J76" s="6" t="s">
        <v>2949</v>
      </c>
      <c r="K76" s="6" t="s">
        <v>343</v>
      </c>
      <c r="L76" s="6" t="s">
        <v>2703</v>
      </c>
      <c r="M76" s="216" t="s">
        <v>152</v>
      </c>
      <c r="N76" s="6"/>
    </row>
    <row r="77" spans="1:14" ht="45" x14ac:dyDescent="0.25">
      <c r="A77" s="2" t="s">
        <v>2479</v>
      </c>
      <c r="B77" s="2" t="s">
        <v>2480</v>
      </c>
      <c r="C77" s="1" t="s">
        <v>2481</v>
      </c>
      <c r="D77" s="2" t="s">
        <v>2484</v>
      </c>
      <c r="E77" s="1" t="s">
        <v>2485</v>
      </c>
      <c r="F77" s="53">
        <v>0</v>
      </c>
      <c r="G77" s="53">
        <v>1</v>
      </c>
      <c r="H77" s="53">
        <v>0.01</v>
      </c>
      <c r="I77" s="47" t="s">
        <v>2486</v>
      </c>
      <c r="J77" s="6" t="s">
        <v>2487</v>
      </c>
      <c r="K77" s="6"/>
      <c r="L77" s="6" t="s">
        <v>2704</v>
      </c>
      <c r="M77" s="216"/>
      <c r="N77" s="6"/>
    </row>
    <row r="78" spans="1:14" ht="90" x14ac:dyDescent="0.25">
      <c r="A78" s="1" t="s">
        <v>10</v>
      </c>
      <c r="B78" s="1" t="s">
        <v>3132</v>
      </c>
      <c r="C78" s="1" t="s">
        <v>2414</v>
      </c>
      <c r="D78" s="1" t="s">
        <v>3132</v>
      </c>
      <c r="E78" s="1" t="s">
        <v>2266</v>
      </c>
      <c r="F78" s="1">
        <v>0</v>
      </c>
      <c r="G78" s="1">
        <v>300</v>
      </c>
      <c r="H78" s="1">
        <v>5</v>
      </c>
      <c r="I78" s="171" t="str">
        <f>UnitControlCenter!$B$50</f>
        <v>$/metric ton CO2e</v>
      </c>
      <c r="J78" s="47" t="s">
        <v>3393</v>
      </c>
      <c r="K78" s="47" t="s">
        <v>242</v>
      </c>
      <c r="L78" s="6" t="s">
        <v>243</v>
      </c>
      <c r="M78" s="217" t="s">
        <v>2390</v>
      </c>
      <c r="N78" s="6" t="s">
        <v>398</v>
      </c>
    </row>
    <row r="79" spans="1:14" ht="45" x14ac:dyDescent="0.25">
      <c r="A79" s="1" t="s">
        <v>10</v>
      </c>
      <c r="B79" s="1" t="s">
        <v>25</v>
      </c>
      <c r="C79" s="1" t="s">
        <v>140</v>
      </c>
      <c r="D79" s="1" t="s">
        <v>25</v>
      </c>
      <c r="E79" s="1" t="s">
        <v>2265</v>
      </c>
      <c r="F79" s="53">
        <v>0</v>
      </c>
      <c r="G79" s="53">
        <v>1</v>
      </c>
      <c r="H79" s="53">
        <v>0.01</v>
      </c>
      <c r="I79" s="47" t="s">
        <v>142</v>
      </c>
      <c r="J79" s="47" t="s">
        <v>3215</v>
      </c>
      <c r="K79" s="6" t="s">
        <v>246</v>
      </c>
      <c r="L79" s="6" t="s">
        <v>247</v>
      </c>
      <c r="M79" s="216" t="s">
        <v>152</v>
      </c>
    </row>
    <row r="80" spans="1:14" ht="45" x14ac:dyDescent="0.25">
      <c r="A80" s="2" t="s">
        <v>10</v>
      </c>
      <c r="B80" s="2" t="s">
        <v>2447</v>
      </c>
      <c r="C80" s="1" t="s">
        <v>2448</v>
      </c>
      <c r="D80" s="171"/>
      <c r="E80" s="2" t="s">
        <v>2449</v>
      </c>
      <c r="F80" s="1">
        <v>0</v>
      </c>
      <c r="G80" s="1">
        <v>1</v>
      </c>
      <c r="H80" s="1">
        <v>1</v>
      </c>
      <c r="I80" s="47" t="s">
        <v>29</v>
      </c>
      <c r="J80" s="47" t="s">
        <v>3349</v>
      </c>
      <c r="K80" s="47" t="s">
        <v>242</v>
      </c>
      <c r="L80" s="6" t="s">
        <v>243</v>
      </c>
    </row>
    <row r="81" spans="1:13" ht="60" x14ac:dyDescent="0.25">
      <c r="A81" s="2" t="s">
        <v>10</v>
      </c>
      <c r="B81" s="2" t="s">
        <v>2982</v>
      </c>
      <c r="C81" s="1" t="s">
        <v>3395</v>
      </c>
      <c r="D81" s="171"/>
      <c r="E81" s="2" t="s">
        <v>3397</v>
      </c>
      <c r="F81" s="1">
        <v>0</v>
      </c>
      <c r="G81" s="1">
        <v>1</v>
      </c>
      <c r="H81" s="1">
        <v>1</v>
      </c>
      <c r="I81" s="47" t="s">
        <v>29</v>
      </c>
      <c r="J81" s="47" t="s">
        <v>3394</v>
      </c>
      <c r="K81" s="47" t="s">
        <v>242</v>
      </c>
      <c r="L81" s="6" t="s">
        <v>243</v>
      </c>
    </row>
    <row r="82" spans="1:13" ht="45" x14ac:dyDescent="0.25">
      <c r="A82" s="2" t="s">
        <v>10</v>
      </c>
      <c r="B82" s="1" t="s">
        <v>3348</v>
      </c>
      <c r="C82" s="1" t="s">
        <v>3396</v>
      </c>
      <c r="D82" s="171"/>
      <c r="E82" s="171"/>
      <c r="F82" s="1">
        <v>0</v>
      </c>
      <c r="G82" s="1">
        <v>1</v>
      </c>
      <c r="H82" s="1">
        <v>1</v>
      </c>
      <c r="I82" s="47" t="s">
        <v>29</v>
      </c>
      <c r="J82" s="1" t="s">
        <v>3450</v>
      </c>
      <c r="K82" s="47" t="s">
        <v>242</v>
      </c>
      <c r="L82" s="6" t="s">
        <v>243</v>
      </c>
    </row>
    <row r="83" spans="1:13" ht="45" x14ac:dyDescent="0.25">
      <c r="A83" s="2" t="s">
        <v>10</v>
      </c>
      <c r="B83" s="2" t="s">
        <v>2717</v>
      </c>
      <c r="C83" s="1" t="s">
        <v>2716</v>
      </c>
      <c r="D83" s="2" t="s">
        <v>2717</v>
      </c>
      <c r="E83" s="1" t="s">
        <v>2718</v>
      </c>
      <c r="F83" s="1">
        <v>0</v>
      </c>
      <c r="G83" s="1">
        <v>1</v>
      </c>
      <c r="H83" s="1">
        <v>1</v>
      </c>
      <c r="I83" s="47" t="s">
        <v>29</v>
      </c>
      <c r="J83" s="6"/>
    </row>
    <row r="84" spans="1:13" ht="30" x14ac:dyDescent="0.25">
      <c r="A84" s="2" t="s">
        <v>10</v>
      </c>
      <c r="B84" s="2" t="s">
        <v>2760</v>
      </c>
      <c r="C84" s="1" t="s">
        <v>2760</v>
      </c>
      <c r="D84" s="2" t="s">
        <v>2760</v>
      </c>
      <c r="E84" s="2" t="s">
        <v>2761</v>
      </c>
      <c r="F84" s="53">
        <v>0</v>
      </c>
      <c r="G84" s="53">
        <v>1</v>
      </c>
      <c r="H84" s="53">
        <v>0.01</v>
      </c>
      <c r="I84" s="47" t="s">
        <v>2762</v>
      </c>
      <c r="J84" s="47" t="s">
        <v>3216</v>
      </c>
      <c r="K84" s="6" t="s">
        <v>2915</v>
      </c>
    </row>
    <row r="85" spans="1:13" ht="45" x14ac:dyDescent="0.25">
      <c r="A85" s="1" t="s">
        <v>10</v>
      </c>
      <c r="B85" s="1" t="s">
        <v>3293</v>
      </c>
      <c r="C85" s="1" t="s">
        <v>3292</v>
      </c>
      <c r="D85" s="1" t="s">
        <v>3293</v>
      </c>
      <c r="E85" s="1" t="s">
        <v>2264</v>
      </c>
      <c r="F85" s="50">
        <v>-0.5</v>
      </c>
      <c r="G85" s="50">
        <v>0.5</v>
      </c>
      <c r="H85" s="53">
        <v>0.01</v>
      </c>
      <c r="I85" s="47" t="s">
        <v>143</v>
      </c>
      <c r="J85" s="47" t="s">
        <v>3294</v>
      </c>
      <c r="K85" s="6" t="s">
        <v>248</v>
      </c>
      <c r="L85" s="6" t="s">
        <v>249</v>
      </c>
      <c r="M85" s="217" t="s">
        <v>153</v>
      </c>
    </row>
    <row r="86" spans="1:13" ht="90" x14ac:dyDescent="0.25">
      <c r="A86" s="1" t="s">
        <v>2662</v>
      </c>
      <c r="B86" s="171" t="s">
        <v>315</v>
      </c>
      <c r="C86" s="1" t="s">
        <v>289</v>
      </c>
      <c r="D86" s="1" t="s">
        <v>351</v>
      </c>
      <c r="E86" s="1" t="s">
        <v>2263</v>
      </c>
      <c r="F86" s="51">
        <v>0</v>
      </c>
      <c r="G86" s="51">
        <v>0.4</v>
      </c>
      <c r="H86" s="50">
        <v>0.01</v>
      </c>
      <c r="I86" s="47" t="s">
        <v>31</v>
      </c>
      <c r="J86" s="47" t="s">
        <v>3217</v>
      </c>
      <c r="K86" s="47" t="s">
        <v>250</v>
      </c>
      <c r="L86" s="6" t="s">
        <v>251</v>
      </c>
      <c r="M86" s="216"/>
    </row>
    <row r="87" spans="1:13" ht="90" x14ac:dyDescent="0.25">
      <c r="A87" s="4" t="str">
        <f>A$86</f>
        <v>Research and Development</v>
      </c>
      <c r="B87" s="4" t="str">
        <f t="shared" ref="B87:B90" si="0">B$86</f>
        <v>Capital Cost Reduction</v>
      </c>
      <c r="C87" s="1" t="s">
        <v>290</v>
      </c>
      <c r="D87" s="4" t="str">
        <f t="shared" ref="D87:L90" si="1">D$86</f>
        <v>R&amp;D Capital Cost Reductions</v>
      </c>
      <c r="E87" s="1" t="s">
        <v>3232</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ref="A88:A90" si="2">A$86</f>
        <v>Research and Development</v>
      </c>
      <c r="B88" s="4" t="str">
        <f t="shared" si="0"/>
        <v>Capital Cost Reduction</v>
      </c>
      <c r="C88" s="1" t="s">
        <v>291</v>
      </c>
      <c r="D88" s="4" t="str">
        <f t="shared" si="1"/>
        <v>R&amp;D Capital Cost Reductions</v>
      </c>
      <c r="E88" s="1" t="s">
        <v>3233</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1" t="s">
        <v>292</v>
      </c>
      <c r="D89" s="4" t="str">
        <f t="shared" si="1"/>
        <v>R&amp;D Capital Cost Reductions</v>
      </c>
      <c r="E89" s="1" t="s">
        <v>3234</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90" x14ac:dyDescent="0.25">
      <c r="A90" s="4" t="str">
        <f t="shared" si="2"/>
        <v>Research and Development</v>
      </c>
      <c r="B90" s="4" t="str">
        <f t="shared" si="0"/>
        <v>Capital Cost Reduction</v>
      </c>
      <c r="C90" s="2" t="s">
        <v>293</v>
      </c>
      <c r="D90" s="4" t="str">
        <f t="shared" si="1"/>
        <v>R&amp;D Capital Cost Reductions</v>
      </c>
      <c r="E90" s="1" t="s">
        <v>3235</v>
      </c>
      <c r="F90" s="176">
        <f t="shared" si="1"/>
        <v>0</v>
      </c>
      <c r="G90" s="176">
        <f t="shared" si="1"/>
        <v>0.4</v>
      </c>
      <c r="H90" s="176">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216"/>
    </row>
    <row r="91" spans="1:13" ht="105" x14ac:dyDescent="0.25">
      <c r="A91" s="2" t="s">
        <v>2662</v>
      </c>
      <c r="B91" s="2" t="s">
        <v>2806</v>
      </c>
      <c r="C91" s="1" t="s">
        <v>2807</v>
      </c>
      <c r="D91" s="2" t="s">
        <v>2806</v>
      </c>
      <c r="E91" s="52" t="s">
        <v>2809</v>
      </c>
      <c r="F91" s="51">
        <v>0</v>
      </c>
      <c r="G91" s="51">
        <v>1</v>
      </c>
      <c r="H91" s="50">
        <v>0.01</v>
      </c>
      <c r="I91" s="47" t="s">
        <v>33</v>
      </c>
      <c r="J91" s="47" t="s">
        <v>3418</v>
      </c>
      <c r="K91" s="6" t="s">
        <v>2812</v>
      </c>
      <c r="L91" s="6" t="s">
        <v>2811</v>
      </c>
      <c r="M91" s="217" t="s">
        <v>2810</v>
      </c>
    </row>
    <row r="92" spans="1:13" ht="90" x14ac:dyDescent="0.25">
      <c r="A92" s="1" t="s">
        <v>2662</v>
      </c>
      <c r="B92" s="171" t="s">
        <v>328</v>
      </c>
      <c r="C92" s="1" t="s">
        <v>294</v>
      </c>
      <c r="D92" s="1" t="s">
        <v>352</v>
      </c>
      <c r="E92" s="1" t="s">
        <v>2262</v>
      </c>
      <c r="F92" s="51">
        <v>0</v>
      </c>
      <c r="G92" s="51">
        <v>0.4</v>
      </c>
      <c r="H92" s="50">
        <v>0.01</v>
      </c>
      <c r="I92" s="47" t="s">
        <v>32</v>
      </c>
      <c r="J92" s="47" t="s">
        <v>3223</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3236</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3237</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3238</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3239</v>
      </c>
      <c r="F96" s="175">
        <f t="shared" si="3"/>
        <v>0</v>
      </c>
      <c r="G96" s="175">
        <f t="shared" si="3"/>
        <v>0.4</v>
      </c>
      <c r="H96" s="175">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2951</v>
      </c>
      <c r="B97" s="1" t="s">
        <v>2952</v>
      </c>
      <c r="C97" s="1" t="s">
        <v>2959</v>
      </c>
      <c r="D97" s="171"/>
      <c r="E97" s="1" t="s">
        <v>2985</v>
      </c>
      <c r="F97" s="1">
        <v>0</v>
      </c>
      <c r="G97" s="1">
        <v>10</v>
      </c>
      <c r="H97" s="1">
        <v>1</v>
      </c>
      <c r="I97" s="1" t="s">
        <v>2928</v>
      </c>
      <c r="J97" s="1" t="s">
        <v>3224</v>
      </c>
      <c r="K97" s="1" t="s">
        <v>2929</v>
      </c>
    </row>
    <row r="98" spans="1:13" ht="150" x14ac:dyDescent="0.25">
      <c r="A98" s="1" t="s">
        <v>2951</v>
      </c>
      <c r="B98" s="1" t="s">
        <v>2953</v>
      </c>
      <c r="C98" s="1" t="s">
        <v>2960</v>
      </c>
      <c r="D98" s="171"/>
      <c r="E98" s="1" t="s">
        <v>2986</v>
      </c>
      <c r="F98" s="1">
        <v>0</v>
      </c>
      <c r="G98" s="1">
        <v>10</v>
      </c>
      <c r="H98" s="1">
        <v>1</v>
      </c>
      <c r="I98" s="1" t="s">
        <v>2928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2951</v>
      </c>
      <c r="B99" s="1" t="s">
        <v>3471</v>
      </c>
      <c r="C99" s="1" t="s">
        <v>3655</v>
      </c>
      <c r="D99" s="171"/>
      <c r="E99" s="1" t="s">
        <v>2987</v>
      </c>
      <c r="F99" s="1">
        <v>0</v>
      </c>
      <c r="G99" s="1">
        <v>10</v>
      </c>
      <c r="H99" s="1">
        <v>1</v>
      </c>
      <c r="I99" s="1" t="s">
        <v>2928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3656</v>
      </c>
      <c r="C100" s="1" t="s">
        <v>3657</v>
      </c>
      <c r="D100" s="171"/>
      <c r="E100" s="1" t="s">
        <v>3658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2954</v>
      </c>
      <c r="C101" s="1" t="s">
        <v>2961</v>
      </c>
      <c r="D101" s="171"/>
      <c r="E101" s="1" t="s">
        <v>2988</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2955</v>
      </c>
      <c r="C102" s="1" t="s">
        <v>2962</v>
      </c>
      <c r="D102" s="171"/>
      <c r="E102" s="1" t="s">
        <v>2989</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264</v>
      </c>
      <c r="C103" s="1" t="s">
        <v>2963</v>
      </c>
      <c r="D103" s="171"/>
      <c r="E103" s="1" t="s">
        <v>2990</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2956</v>
      </c>
      <c r="C104" s="1" t="s">
        <v>2964</v>
      </c>
      <c r="D104" s="171"/>
      <c r="E104" s="1" t="s">
        <v>2991</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3659</v>
      </c>
      <c r="C105" s="1" t="s">
        <v>3660</v>
      </c>
      <c r="D105" s="171"/>
      <c r="E105" s="1" t="s">
        <v>3661</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2957</v>
      </c>
      <c r="C106" s="1" t="s">
        <v>2965</v>
      </c>
      <c r="D106" s="171"/>
      <c r="E106" s="1" t="s">
        <v>2992</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2951</v>
      </c>
      <c r="B107" s="1" t="s">
        <v>2958</v>
      </c>
      <c r="C107" s="1" t="s">
        <v>2966</v>
      </c>
      <c r="D107" s="171"/>
      <c r="E107" s="1" t="s">
        <v>2993</v>
      </c>
      <c r="F107" s="1">
        <v>0</v>
      </c>
      <c r="G107" s="1">
        <v>10</v>
      </c>
      <c r="H107" s="1">
        <v>1</v>
      </c>
      <c r="I107" s="1" t="s">
        <v>2928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2827</v>
      </c>
      <c r="B108" s="1" t="s">
        <v>2828</v>
      </c>
      <c r="C108" s="1" t="s">
        <v>3448</v>
      </c>
      <c r="D108" s="171"/>
      <c r="E108" s="1" t="s">
        <v>2829</v>
      </c>
      <c r="F108" s="1">
        <v>0</v>
      </c>
      <c r="G108" s="1">
        <v>1</v>
      </c>
      <c r="H108" s="1">
        <v>1</v>
      </c>
      <c r="I108" s="47" t="s">
        <v>29</v>
      </c>
      <c r="J108" s="1" t="s">
        <v>3449</v>
      </c>
      <c r="K108" s="1"/>
      <c r="L108" s="1"/>
      <c r="M108" s="274"/>
    </row>
    <row r="109" spans="1:13" ht="120" x14ac:dyDescent="0.25">
      <c r="A109" s="1" t="s">
        <v>2827</v>
      </c>
      <c r="B109" s="1" t="s">
        <v>3306</v>
      </c>
      <c r="C109" s="1" t="s">
        <v>3304</v>
      </c>
      <c r="D109" s="171"/>
      <c r="E109" s="171"/>
      <c r="F109" s="1">
        <v>0</v>
      </c>
      <c r="G109" s="1">
        <v>1</v>
      </c>
      <c r="H109" s="1">
        <v>1</v>
      </c>
      <c r="I109" s="47" t="s">
        <v>29</v>
      </c>
      <c r="J109" s="1" t="s">
        <v>3305</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3488</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3488</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3488</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3488</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3488</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3488</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3488</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3488</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3488</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3488</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3484</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3484</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3484</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3484</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3484</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3484</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3484</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3484</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3484</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3484</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3309</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3309</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3309</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3309</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3309</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3309</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3309</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3309</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3309</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3309</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3310</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3310</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3310</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3310</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3310</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3310</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3310</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3310</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3310</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3310</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3311</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3311</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3311</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3311</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3311</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3311</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3311</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3311</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3311</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3311</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3312</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3312</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3312</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3312</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3312</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3312</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3312</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3312</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3312</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3312</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3495</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3469</v>
      </c>
      <c r="D63" s="47" t="s">
        <v>37</v>
      </c>
      <c r="E63" s="47" t="s">
        <v>2246</v>
      </c>
      <c r="F63" s="2" t="s">
        <v>3316</v>
      </c>
      <c r="G63" s="47" t="s">
        <v>3477</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3316</v>
      </c>
      <c r="G64" s="2" t="s">
        <v>3478</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3316</v>
      </c>
      <c r="G65" s="2" t="s">
        <v>3479</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3316</v>
      </c>
      <c r="G66" s="2" t="s">
        <v>3480</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3316</v>
      </c>
      <c r="G67" s="2" t="s">
        <v>3481</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3316</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3316</v>
      </c>
      <c r="G69" s="2" t="s">
        <v>3482</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3477</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3478</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3479</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3480</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3481</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3482</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3313</v>
      </c>
      <c r="G77" s="47" t="s">
        <v>3477</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3313</v>
      </c>
      <c r="G78" s="2" t="s">
        <v>3478</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3313</v>
      </c>
      <c r="G79" s="2" t="s">
        <v>3479</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3313</v>
      </c>
      <c r="G80" s="2" t="s">
        <v>3480</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3313</v>
      </c>
      <c r="G81" s="2" t="s">
        <v>3481</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3313</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3313</v>
      </c>
      <c r="G83" s="2" t="s">
        <v>3482</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3477</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3478</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3479</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3480</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3481</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3482</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3314</v>
      </c>
      <c r="G91" s="47" t="s">
        <v>3477</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3314</v>
      </c>
      <c r="G92" s="2" t="s">
        <v>3478</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3314</v>
      </c>
      <c r="G93" s="2" t="s">
        <v>3479</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3314</v>
      </c>
      <c r="G94" s="2" t="s">
        <v>3480</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3314</v>
      </c>
      <c r="G95" s="2" t="s">
        <v>3481</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3314</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3314</v>
      </c>
      <c r="G97" s="2" t="s">
        <v>3482</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3477</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3478</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3479</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3480</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3481</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3482</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3470</v>
      </c>
      <c r="D105" s="47" t="s">
        <v>37</v>
      </c>
      <c r="E105" s="47" t="s">
        <v>2246</v>
      </c>
      <c r="F105" s="2" t="s">
        <v>3489</v>
      </c>
      <c r="G105" s="47" t="s">
        <v>3477</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3489</v>
      </c>
      <c r="G106" s="2" t="s">
        <v>3478</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3489</v>
      </c>
      <c r="G107" s="2" t="s">
        <v>3479</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3489</v>
      </c>
      <c r="G108" s="2" t="s">
        <v>3480</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3489</v>
      </c>
      <c r="G109" s="2" t="s">
        <v>3481</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3489</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3489</v>
      </c>
      <c r="G111" s="2" t="s">
        <v>3482</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3485</v>
      </c>
      <c r="G112" s="47" t="s">
        <v>3477</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3485</v>
      </c>
      <c r="G113" s="2" t="s">
        <v>3478</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3485</v>
      </c>
      <c r="G114" s="2" t="s">
        <v>3479</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3485</v>
      </c>
      <c r="G115" s="2" t="s">
        <v>3480</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3485</v>
      </c>
      <c r="G116" s="2" t="s">
        <v>3481</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3485</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3485</v>
      </c>
      <c r="G118" s="2" t="s">
        <v>3482</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3313</v>
      </c>
      <c r="G119" s="47" t="s">
        <v>3477</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3313</v>
      </c>
      <c r="G120" s="2" t="s">
        <v>3478</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3313</v>
      </c>
      <c r="G121" s="2" t="s">
        <v>3479</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3313</v>
      </c>
      <c r="G122" s="2" t="s">
        <v>3480</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3313</v>
      </c>
      <c r="G123" s="2" t="s">
        <v>3481</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3313</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3313</v>
      </c>
      <c r="G125" s="2" t="s">
        <v>3482</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3477</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3478</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3479</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3480</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3481</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3482</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3315</v>
      </c>
      <c r="G133" s="47" t="s">
        <v>3477</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3315</v>
      </c>
      <c r="G134" s="2" t="s">
        <v>3478</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3315</v>
      </c>
      <c r="G135" s="2" t="s">
        <v>3479</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3315</v>
      </c>
      <c r="G136" s="2" t="s">
        <v>3480</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3315</v>
      </c>
      <c r="G137" s="2" t="s">
        <v>3481</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3315</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3315</v>
      </c>
      <c r="G139" s="2" t="s">
        <v>3482</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3477</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3478</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3479</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3480</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3481</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3482</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3316</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3489</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3485</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3313</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3313</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3314</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3315</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3739</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3316</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3313</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3314</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3489</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3485</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3313</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3315</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3459</v>
      </c>
      <c r="D174" s="47" t="s">
        <v>45</v>
      </c>
      <c r="E174" s="47" t="s">
        <v>37</v>
      </c>
      <c r="F174" s="47" t="s">
        <v>84</v>
      </c>
      <c r="G174" s="2" t="s">
        <v>3316</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3489</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3485</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3313</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3313</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3314</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3315</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3465</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3663</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3490</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3521</v>
      </c>
      <c r="E237" s="47"/>
      <c r="F237" s="6" t="s">
        <v>3454</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3522</v>
      </c>
      <c r="E238" s="47"/>
      <c r="F238" s="6" t="s">
        <v>3455</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3532</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3520</v>
      </c>
      <c r="E253" s="47"/>
      <c r="F253" s="6" t="s">
        <v>3527</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3523</v>
      </c>
      <c r="E254" s="47"/>
      <c r="F254" s="6" t="s">
        <v>3528</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3524</v>
      </c>
      <c r="E255" s="47"/>
      <c r="F255" s="6" t="s">
        <v>3529</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3525</v>
      </c>
      <c r="E256" s="47"/>
      <c r="F256" s="6" t="s">
        <v>3530</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3526</v>
      </c>
      <c r="E257" s="47"/>
      <c r="F257" s="6" t="s">
        <v>3531</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3615</v>
      </c>
      <c r="E258" s="47"/>
      <c r="F258" s="6" t="s">
        <v>3613</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3616</v>
      </c>
      <c r="E259" s="47"/>
      <c r="F259" s="6" t="s">
        <v>3614</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3578</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4"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 xml:space="preserve">Clean Electricity Standard Alternative Compliance Payment </v>
      </c>
      <c r="C262" s="1" t="s">
        <v>3749</v>
      </c>
      <c r="D262" s="47"/>
      <c r="E262" s="47"/>
      <c r="F262" s="47"/>
      <c r="G262" s="47"/>
      <c r="H262" s="44">
        <v>2285</v>
      </c>
      <c r="I262" s="346" t="s">
        <v>43</v>
      </c>
      <c r="J262" s="276" t="str">
        <f>IF(ISBLANK(INDEX('Policy Characteristics'!D:D,MATCH($C262,'Policy Characteristics'!$C:$C,0))),"",INDEX('Policy Characteristics'!D:D,MATCH($C262,'Policy Characteristics'!$C:$C,0)))</f>
        <v/>
      </c>
      <c r="K262" s="275" t="str">
        <f>IF(ISBLANK(INDEX('Policy Characteristics'!E:E,MATCH($C262,'Policy Characteristics'!$C:$C,0))),"",INDEX('Policy Characteristics'!E:E,MATCH($C262,'Policy Characteristics'!$C:$C,0)))</f>
        <v/>
      </c>
      <c r="L262" s="381">
        <f>IF(ISBLANK(INDEX('Policy Characteristics'!F:F,MATCH($C262,'Policy Characteristics'!$C:$C,0))),"",INDEX('Policy Characteristics'!F:F,MATCH($C262,'Policy Characteristics'!$C:$C,0)))</f>
        <v>0</v>
      </c>
      <c r="M262" s="381">
        <f>IF(ISBLANK(INDEX('Policy Characteristics'!G:G,MATCH($C262,'Policy Characteristics'!$C:$C,0))),"",INDEX('Policy Characteristics'!G:G,MATCH($C262,'Policy Characteristics'!$C:$C,0)))</f>
        <v>1000</v>
      </c>
      <c r="N262" s="381">
        <f>IF(ISBLANK(INDEX('Policy Characteristics'!H:H,MATCH($C262,'Policy Characteristics'!$C:$C,0))),"",INDEX('Policy Characteristics'!H:H,MATCH($C262,'Policy Characteristics'!$C:$C,0)))</f>
        <v>20</v>
      </c>
      <c r="O262" s="275" t="str">
        <f>IF(ISBLANK(INDEX('Policy Characteristics'!I:I,MATCH($C262,'Policy Characteristics'!$C:$C,0))),"",INDEX('Policy Characteristics'!I:I,MATCH($C262,'Policy Characteristics'!$C:$C,0)))</f>
        <v>2021 dollars / megawatt-hour (MWh)</v>
      </c>
      <c r="P262" s="275"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75" t="str">
        <f>IF(ISBLANK(INDEX('Policy Characteristics'!K:K,MATCH($C262,'Policy Characteristics'!$C:$C,0))),"",INDEX('Policy Characteristics'!K:K,MATCH($C262,'Policy Characteristics'!$C:$C,0)))</f>
        <v/>
      </c>
      <c r="R262" s="275" t="str">
        <f>IF(ISBLANK(INDEX('Policy Characteristics'!L:L,MATCH($C262,'Policy Characteristics'!$C:$C,0))),"",INDEX('Policy Characteristics'!L:L,MATCH($C262,'Policy Characteristics'!$C:$C,0)))</f>
        <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Exports</v>
      </c>
      <c r="C263" s="339" t="s">
        <v>271</v>
      </c>
      <c r="D263" s="6"/>
      <c r="E263" s="6"/>
      <c r="F263" s="6"/>
      <c r="G263" s="6"/>
      <c r="H263" s="49">
        <v>148</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exports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exports</v>
      </c>
      <c r="P263" s="275"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75" t="str">
        <f>IF(ISBLANK(INDEX('Policy Characteristics'!K:K,MATCH($C263,'Policy Characteristics'!$C:$C,0))),"",INDEX('Policy Characteristics'!K:K,MATCH($C263,'Policy Characteristics'!$C:$C,0)))</f>
        <v>electricity-sector-main.html#elec-exports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339" t="s">
        <v>270</v>
      </c>
      <c r="D264" s="47" t="s">
        <v>448</v>
      </c>
      <c r="E264" s="47"/>
      <c r="F264" s="47" t="s">
        <v>447</v>
      </c>
      <c r="G264" s="6"/>
      <c r="H264" s="49">
        <v>149</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ref="C265:C287" si="18">C$264</f>
        <v>Percent Change in Electricity Imports</v>
      </c>
      <c r="D265" s="6" t="s">
        <v>3521</v>
      </c>
      <c r="E265" s="47"/>
      <c r="F265" s="6" t="s">
        <v>3454</v>
      </c>
      <c r="G265" s="6"/>
      <c r="H265" s="49">
        <v>526</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3522</v>
      </c>
      <c r="E266" s="47"/>
      <c r="F266" s="6" t="s">
        <v>3455</v>
      </c>
      <c r="G266" s="6"/>
      <c r="H266" s="49">
        <v>1753</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76</v>
      </c>
      <c r="E267" s="47"/>
      <c r="F267" s="6" t="s">
        <v>3532</v>
      </c>
      <c r="G267" s="6"/>
      <c r="H267" s="49">
        <v>527</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77</v>
      </c>
      <c r="E268" s="47"/>
      <c r="F268" s="6" t="s">
        <v>89</v>
      </c>
      <c r="G268" s="6"/>
      <c r="H268" s="49">
        <v>528</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449</v>
      </c>
      <c r="E269" s="47"/>
      <c r="F269" s="6" t="s">
        <v>452</v>
      </c>
      <c r="G269" s="6"/>
      <c r="H269" s="49">
        <v>529</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78</v>
      </c>
      <c r="E270" s="47"/>
      <c r="F270" s="6" t="s">
        <v>90</v>
      </c>
      <c r="G270" s="6"/>
      <c r="H270" s="49">
        <v>530</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79</v>
      </c>
      <c r="E271" s="47"/>
      <c r="F271" s="6" t="s">
        <v>91</v>
      </c>
      <c r="G271" s="6"/>
      <c r="H271" s="49">
        <v>531</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80</v>
      </c>
      <c r="E272" s="47"/>
      <c r="F272" s="6" t="s">
        <v>92</v>
      </c>
      <c r="G272" s="6"/>
      <c r="H272" s="49">
        <v>532</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8"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2427</v>
      </c>
      <c r="E273" s="47"/>
      <c r="F273" s="6" t="s">
        <v>437</v>
      </c>
      <c r="G273" s="6"/>
      <c r="H273" s="49">
        <v>533</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8"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309</v>
      </c>
      <c r="E274" s="47"/>
      <c r="F274" s="6" t="s">
        <v>311</v>
      </c>
      <c r="G274" s="6"/>
      <c r="H274" s="49">
        <v>534</v>
      </c>
      <c r="I274" s="346" t="s">
        <v>43</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8"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310</v>
      </c>
      <c r="E275" s="47"/>
      <c r="F275" s="6" t="s">
        <v>312</v>
      </c>
      <c r="G275" s="6"/>
      <c r="H275" s="49">
        <v>535</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8"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445</v>
      </c>
      <c r="E276" s="47"/>
      <c r="F276" s="6" t="s">
        <v>444</v>
      </c>
      <c r="G276" s="6"/>
      <c r="H276" s="49">
        <v>536</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8"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454</v>
      </c>
      <c r="E277" s="47"/>
      <c r="F277" s="6" t="s">
        <v>455</v>
      </c>
      <c r="G277" s="6"/>
      <c r="H277" s="49">
        <v>537</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8"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2752</v>
      </c>
      <c r="E278" s="47"/>
      <c r="F278" s="6" t="s">
        <v>2471</v>
      </c>
      <c r="G278" s="6"/>
      <c r="H278" s="49">
        <v>538</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8"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2753</v>
      </c>
      <c r="E279" s="47"/>
      <c r="F279" s="6" t="s">
        <v>2595</v>
      </c>
      <c r="G279" s="6"/>
      <c r="H279" s="49">
        <v>539</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8"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2754</v>
      </c>
      <c r="E280" s="47"/>
      <c r="F280" s="6" t="s">
        <v>2473</v>
      </c>
      <c r="G280" s="6"/>
      <c r="H280" s="49">
        <v>540</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8"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3520</v>
      </c>
      <c r="E281" s="47"/>
      <c r="F281" s="6" t="s">
        <v>3527</v>
      </c>
      <c r="G281" s="6"/>
      <c r="H281" s="49">
        <v>1754</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8"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3523</v>
      </c>
      <c r="E282" s="47"/>
      <c r="F282" s="6" t="s">
        <v>3528</v>
      </c>
      <c r="G282" s="6"/>
      <c r="H282" s="49">
        <v>1755</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8"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3524</v>
      </c>
      <c r="E283" s="47"/>
      <c r="F283" s="6" t="s">
        <v>3529</v>
      </c>
      <c r="G283" s="6"/>
      <c r="H283" s="49">
        <v>1756</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8"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3525</v>
      </c>
      <c r="E284" s="47"/>
      <c r="F284" s="6" t="s">
        <v>3530</v>
      </c>
      <c r="G284" s="6"/>
      <c r="H284" s="49">
        <v>1757</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8"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3526</v>
      </c>
      <c r="E285" s="47"/>
      <c r="F285" s="6" t="s">
        <v>3531</v>
      </c>
      <c r="G285" s="6"/>
      <c r="H285" s="49">
        <v>1758</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8"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3615</v>
      </c>
      <c r="E286" s="47"/>
      <c r="F286" s="6" t="s">
        <v>3613</v>
      </c>
      <c r="G286" s="6"/>
      <c r="H286" s="49">
        <v>1759</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8" s="2" customFormat="1"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Change Electricity Imports</v>
      </c>
      <c r="C287" s="275" t="str">
        <f t="shared" si="18"/>
        <v>Percent Change in Electricity Imports</v>
      </c>
      <c r="D287" s="6" t="s">
        <v>3616</v>
      </c>
      <c r="E287" s="47"/>
      <c r="F287" s="6" t="s">
        <v>3614</v>
      </c>
      <c r="G287" s="6"/>
      <c r="H287" s="49">
        <v>2237</v>
      </c>
      <c r="I287" s="346" t="s">
        <v>44</v>
      </c>
      <c r="J287" s="276" t="str">
        <f>IF(ISBLANK(INDEX('Policy Characteristics'!D:D,MATCH($C287,'Policy Characteristics'!$C:$C,0))),"",INDEX('Policy Characteristics'!D:D,MATCH($C287,'Policy Characteristics'!$C:$C,0)))</f>
        <v>Electricity Imports and Exports</v>
      </c>
      <c r="K287" s="275" t="str">
        <f>IF(ISBLANK(INDEX('Policy Characteristics'!E:E,MATCH($C287,'Policy Characteristics'!$C:$C,0))),"",INDEX('Policy Characteristics'!E:E,MATCH($C287,'Policy Characteristics'!$C:$C,0)))</f>
        <v>elec change imports</v>
      </c>
      <c r="L287" s="283">
        <f>IF(ISBLANK(INDEX('Policy Characteristics'!F:F,MATCH($C287,'Policy Characteristics'!$C:$C,0))),"",INDEX('Policy Characteristics'!F:F,MATCH($C287,'Policy Characteristics'!$C:$C,0)))</f>
        <v>-0.5</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0.02</v>
      </c>
      <c r="O287" s="275" t="str">
        <f>IF(ISBLANK(INDEX('Policy Characteristics'!I:I,MATCH($C287,'Policy Characteristics'!$C:$C,0))),"",INDEX('Policy Characteristics'!I:I,MATCH($C287,'Policy Characteristics'!$C:$C,0)))</f>
        <v>% change in imports</v>
      </c>
      <c r="P287" s="275"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75" t="str">
        <f>IF(ISBLANK(INDEX('Policy Characteristics'!K:K,MATCH($C287,'Policy Characteristics'!$C:$C,0))),"",INDEX('Policy Characteristics'!K:K,MATCH($C287,'Policy Characteristics'!$C:$C,0)))</f>
        <v>electricity-sector-main.html#elec-imports</v>
      </c>
      <c r="R287" s="275" t="str">
        <f>IF(ISBLANK(INDEX('Policy Characteristics'!L:L,MATCH($C287,'Policy Characteristics'!$C:$C,0))),"",INDEX('Policy Characteristics'!L:L,MATCH($C287,'Policy Characteristics'!$C:$C,0)))</f>
        <v>electricity-imports-exports.html</v>
      </c>
    </row>
    <row r="288" spans="1:18"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Non BAU Guaranteed Dispatch</v>
      </c>
      <c r="C288" t="s">
        <v>302</v>
      </c>
      <c r="D288" s="47"/>
      <c r="E288" s="47"/>
      <c r="F288" s="47"/>
      <c r="G288" s="47"/>
      <c r="H288" s="44">
        <v>619</v>
      </c>
      <c r="I288" s="346" t="s">
        <v>44</v>
      </c>
      <c r="J288" s="276" t="str">
        <f>IF(ISBLANK(INDEX('Policy Characteristics'!D:D,MATCH($C288,'Policy Characteristics'!$C:$C,0))),"",INDEX('Policy Characteristics'!D:D,MATCH($C288,'Policy Characteristics'!$C:$C,0)))</f>
        <v>Non BAU Guaranteed Dispatch</v>
      </c>
      <c r="K288" s="275" t="str">
        <f>IF(ISBLANK(INDEX('Policy Characteristics'!E:E,MATCH($C288,'Policy Characteristics'!$C:$C,0))),"",INDEX('Policy Characteristics'!E:E,MATCH($C288,'Policy Characteristics'!$C:$C,0)))</f>
        <v>elec non BAU guaranteed dispatch</v>
      </c>
      <c r="L288" s="283">
        <f>IF(ISBLANK(INDEX('Policy Characteristics'!F:F,MATCH($C288,'Policy Characteristics'!$C:$C,0))),"",INDEX('Policy Characteristics'!F:F,MATCH($C288,'Policy Characteristics'!$C:$C,0)))</f>
        <v>0</v>
      </c>
      <c r="M288" s="283">
        <f>IF(ISBLANK(INDEX('Policy Characteristics'!G:G,MATCH($C288,'Policy Characteristics'!$C:$C,0))),"",INDEX('Policy Characteristics'!G:G,MATCH($C288,'Policy Characteristics'!$C:$C,0)))</f>
        <v>1</v>
      </c>
      <c r="N288" s="283">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on/off</v>
      </c>
      <c r="P288" s="275" t="str">
        <f>IF(ISBLANK(INDEX('Policy Characteristics'!J:J,MATCH($C288,'Policy Characteristics'!$C:$C,0))),"",INDEX('Policy Characteristics'!J:J,MATCH($C288,'Policy Characteristics'!$C:$C,0)))</f>
        <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1" t="s">
        <v>3515</v>
      </c>
      <c r="D289" s="47" t="s">
        <v>448</v>
      </c>
      <c r="E289" s="47"/>
      <c r="F289" s="47" t="s">
        <v>447</v>
      </c>
      <c r="G289" s="6"/>
      <c r="H289" s="44">
        <v>1730</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ref="C290:C312" si="19">$C$289</f>
        <v>Percentage Decrease in Cost of Capital for Power Plants</v>
      </c>
      <c r="D290" s="6" t="s">
        <v>3521</v>
      </c>
      <c r="E290" s="47"/>
      <c r="F290" s="6" t="s">
        <v>3454</v>
      </c>
      <c r="G290" s="6"/>
      <c r="H290" s="44">
        <v>1731</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3522</v>
      </c>
      <c r="E291" s="47"/>
      <c r="F291" s="6" t="s">
        <v>3455</v>
      </c>
      <c r="G291" s="6"/>
      <c r="H291" s="44">
        <v>1803</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76</v>
      </c>
      <c r="E292" s="47"/>
      <c r="F292" s="6" t="s">
        <v>3532</v>
      </c>
      <c r="G292" s="6"/>
      <c r="H292" s="44">
        <v>1732</v>
      </c>
      <c r="I292" s="347" t="s">
        <v>44</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77</v>
      </c>
      <c r="E293" s="47"/>
      <c r="F293" s="6" t="s">
        <v>89</v>
      </c>
      <c r="G293" s="6"/>
      <c r="H293" s="44">
        <v>1733</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449</v>
      </c>
      <c r="E294" s="47"/>
      <c r="F294" s="6" t="s">
        <v>452</v>
      </c>
      <c r="G294" s="6"/>
      <c r="H294" s="44">
        <v>1734</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78</v>
      </c>
      <c r="E295" s="47"/>
      <c r="F295" s="6" t="s">
        <v>90</v>
      </c>
      <c r="G295" s="6"/>
      <c r="H295" s="44">
        <v>1735</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79</v>
      </c>
      <c r="E296" s="47"/>
      <c r="F296" s="6" t="s">
        <v>91</v>
      </c>
      <c r="G296" s="6"/>
      <c r="H296" s="44">
        <v>1736</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80</v>
      </c>
      <c r="E297" s="47"/>
      <c r="F297" s="6" t="s">
        <v>92</v>
      </c>
      <c r="G297" s="6"/>
      <c r="H297" s="44">
        <v>1737</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2427</v>
      </c>
      <c r="E298" s="47"/>
      <c r="F298" s="6" t="s">
        <v>437</v>
      </c>
      <c r="G298" s="6"/>
      <c r="H298" s="44">
        <v>1738</v>
      </c>
      <c r="I298" s="347" t="s">
        <v>43</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309</v>
      </c>
      <c r="E299" s="47"/>
      <c r="F299" s="6" t="s">
        <v>311</v>
      </c>
      <c r="G299" s="6"/>
      <c r="H299" s="44">
        <v>1739</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310</v>
      </c>
      <c r="E300" s="47"/>
      <c r="F300" s="6" t="s">
        <v>312</v>
      </c>
      <c r="G300" s="6"/>
      <c r="H300" s="44">
        <v>1740</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445</v>
      </c>
      <c r="E301" s="47"/>
      <c r="F301" s="6" t="s">
        <v>444</v>
      </c>
      <c r="G301" s="6"/>
      <c r="H301" s="44">
        <v>1741</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454</v>
      </c>
      <c r="E302" s="47"/>
      <c r="F302" s="6" t="s">
        <v>455</v>
      </c>
      <c r="G302" s="6"/>
      <c r="H302" s="44">
        <v>1742</v>
      </c>
      <c r="I302" s="347" t="s">
        <v>43</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2752</v>
      </c>
      <c r="E303" s="47"/>
      <c r="F303" s="6" t="s">
        <v>2471</v>
      </c>
      <c r="G303" s="6"/>
      <c r="H303" s="44">
        <v>1743</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2753</v>
      </c>
      <c r="E304" s="47"/>
      <c r="F304" s="6" t="s">
        <v>2595</v>
      </c>
      <c r="G304" s="6"/>
      <c r="H304" s="44">
        <v>1744</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2754</v>
      </c>
      <c r="E305" s="47"/>
      <c r="F305" s="6" t="s">
        <v>2473</v>
      </c>
      <c r="G305" s="6"/>
      <c r="H305" s="44">
        <v>1745</v>
      </c>
      <c r="I305" s="347" t="s">
        <v>44</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3520</v>
      </c>
      <c r="E306" s="47"/>
      <c r="F306" s="6" t="s">
        <v>3527</v>
      </c>
      <c r="G306" s="6"/>
      <c r="H306" s="44">
        <v>1804</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3523</v>
      </c>
      <c r="E307" s="47"/>
      <c r="F307" s="6" t="s">
        <v>3528</v>
      </c>
      <c r="G307" s="6"/>
      <c r="H307" s="44">
        <v>1805</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3524</v>
      </c>
      <c r="E308" s="47"/>
      <c r="F308" s="6" t="s">
        <v>3529</v>
      </c>
      <c r="G308" s="6"/>
      <c r="H308" s="44">
        <v>1806</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3525</v>
      </c>
      <c r="E309" s="47"/>
      <c r="F309" s="6" t="s">
        <v>3530</v>
      </c>
      <c r="G309" s="6"/>
      <c r="H309" s="44">
        <v>1807</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3526</v>
      </c>
      <c r="E310" s="47"/>
      <c r="F310" s="6" t="s">
        <v>3531</v>
      </c>
      <c r="G310" s="6"/>
      <c r="H310" s="44">
        <v>1808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3615</v>
      </c>
      <c r="E311" s="47"/>
      <c r="F311" s="6" t="s">
        <v>3613</v>
      </c>
      <c r="G311" s="6"/>
      <c r="H311" s="44">
        <v>1809</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t="str">
        <f>IF(ISBLANK(INDEX('Policy Characteristics'!K:K,MATCH($C311,'Policy Characteristics'!$C:$C,0))),"",INDEX('Policy Characteristics'!K:K,MATCH($C311,'Policy Characteristics'!$C:$C,0)))</f>
        <v/>
      </c>
      <c r="R311" s="275" t="str">
        <f>IF(ISBLANK(INDEX('Policy Characteristics'!L:L,MATCH($C311,'Policy Characteristics'!$C:$C,0))),"",INDEX('Policy Characteristics'!L:L,MATCH($C311,'Policy Characteristics'!$C:$C,0)))</f>
        <v/>
      </c>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Decrease Cost of Capital</v>
      </c>
      <c r="C312" s="275" t="str">
        <f t="shared" si="19"/>
        <v>Percentage Decrease in Cost of Capital for Power Plants</v>
      </c>
      <c r="D312" s="6" t="s">
        <v>3616</v>
      </c>
      <c r="E312" s="47"/>
      <c r="F312" s="6" t="s">
        <v>3614</v>
      </c>
      <c r="G312" s="6"/>
      <c r="H312" s="44">
        <v>2238</v>
      </c>
      <c r="I312" s="347" t="s">
        <v>43</v>
      </c>
      <c r="J312" s="276" t="str">
        <f>IF(ISBLANK(INDEX('Policy Characteristics'!D:D,MATCH($C312,'Policy Characteristics'!$C:$C,0))),"",INDEX('Policy Characteristics'!D:D,MATCH($C312,'Policy Characteristics'!$C:$C,0)))</f>
        <v>Decrease Electricity Sector Cost of Capital</v>
      </c>
      <c r="K312" s="275" t="str">
        <f>IF(ISBLANK(INDEX('Policy Characteristics'!E:E,MATCH($C312,'Policy Characteristics'!$C:$C,0))),"",INDEX('Policy Characteristics'!E:E,MATCH($C312,'Policy Characteristics'!$C:$C,0)))</f>
        <v>elec power plant cost of capital</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100</v>
      </c>
      <c r="N312" s="275">
        <f>IF(ISBLANK(INDEX('Policy Characteristics'!H:H,MATCH($C312,'Policy Characteristics'!$C:$C,0))),"",INDEX('Policy Characteristics'!H:H,MATCH($C312,'Policy Characteristics'!$C:$C,0)))</f>
        <v>1</v>
      </c>
      <c r="O312" s="275" t="str">
        <f>IF(ISBLANK(INDEX('Policy Characteristics'!I:I,MATCH($C312,'Policy Characteristics'!$C:$C,0))),"",INDEX('Policy Characteristics'!I:I,MATCH($C312,'Policy Characteristics'!$C:$C,0)))</f>
        <v>% decrease</v>
      </c>
      <c r="P312" s="275"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75"/>
      <c r="R312" s="275"/>
      <c r="S312" s="336"/>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Demand Response</v>
      </c>
      <c r="C313" t="s">
        <v>27</v>
      </c>
      <c r="D313" s="47"/>
      <c r="E313" s="47"/>
      <c r="F313" s="47"/>
      <c r="G313" s="47"/>
      <c r="H313" s="44">
        <v>30</v>
      </c>
      <c r="I313" s="346" t="s">
        <v>43</v>
      </c>
      <c r="J313" s="276" t="str">
        <f>IF(ISBLANK(INDEX('Policy Characteristics'!D:D,MATCH($C313,'Policy Characteristics'!$C:$C,0))),"",INDEX('Policy Characteristics'!D:D,MATCH($C313,'Policy Characteristics'!$C:$C,0)))</f>
        <v>Demand Response</v>
      </c>
      <c r="K313" s="275" t="str">
        <f>IF(ISBLANK(INDEX('Policy Characteristics'!E:E,MATCH($C313,'Policy Characteristics'!$C:$C,0))),"",INDEX('Policy Characteristics'!E:E,MATCH($C313,'Policy Characteristics'!$C:$C,0)))</f>
        <v>elec demand response</v>
      </c>
      <c r="L313" s="283">
        <f>IF(ISBLANK(INDEX('Policy Characteristics'!F:F,MATCH($C313,'Policy Characteristics'!$C:$C,0))),"",INDEX('Policy Characteristics'!F:F,MATCH($C313,'Policy Characteristics'!$C:$C,0)))</f>
        <v>0</v>
      </c>
      <c r="M313" s="283">
        <f>IF(ISBLANK(INDEX('Policy Characteristics'!G:G,MATCH($C313,'Policy Characteristics'!$C:$C,0))),"",INDEX('Policy Characteristics'!G:G,MATCH($C313,'Policy Characteristics'!$C:$C,0)))</f>
        <v>1</v>
      </c>
      <c r="N313" s="283">
        <f>IF(ISBLANK(INDEX('Policy Characteristics'!H:H,MATCH($C313,'Policy Characteristics'!$C:$C,0))),"",INDEX('Policy Characteristics'!H:H,MATCH($C313,'Policy Characteristics'!$C:$C,0)))</f>
        <v>0.01</v>
      </c>
      <c r="O313" s="275" t="str">
        <f>IF(ISBLANK(INDEX('Policy Characteristics'!I:I,MATCH($C313,'Policy Characteristics'!$C:$C,0))),"",INDEX('Policy Characteristics'!I:I,MATCH($C313,'Policy Characteristics'!$C:$C,0)))</f>
        <v>% of potential achieved</v>
      </c>
      <c r="P313" s="275"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275" t="str">
        <f>IF(ISBLANK(INDEX('Policy Characteristics'!K:K,MATCH($C313,'Policy Characteristics'!$C:$C,0))),"",INDEX('Policy Characteristics'!K:K,MATCH($C313,'Policy Characteristics'!$C:$C,0)))</f>
        <v>electricity-sector-main.html#dr</v>
      </c>
      <c r="R313" s="275" t="str">
        <f>IF(ISBLANK(INDEX('Policy Characteristics'!L:L,MATCH($C313,'Policy Characteristics'!$C:$C,0))),"",INDEX('Policy Characteristics'!L:L,MATCH($C313,'Policy Characteristics'!$C:$C,0)))</f>
        <v>demand-response.html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t="s">
        <v>128</v>
      </c>
      <c r="D315" s="6" t="s">
        <v>3521</v>
      </c>
      <c r="E315" s="47"/>
      <c r="F315" s="6" t="s">
        <v>3454</v>
      </c>
      <c r="G315" s="47"/>
      <c r="H315" s="44">
        <v>1760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ref="C316:C337" si="20">C$314</f>
        <v>Annual Additional Capacity Retired due to Early Retirement Policy</v>
      </c>
      <c r="D316" s="6" t="s">
        <v>3522</v>
      </c>
      <c r="E316" s="47"/>
      <c r="F316" s="6" t="s">
        <v>3455</v>
      </c>
      <c r="G316" s="47"/>
      <c r="H316" s="44">
        <v>620</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76</v>
      </c>
      <c r="E317" s="47"/>
      <c r="F317" s="6" t="s">
        <v>3532</v>
      </c>
      <c r="G317" s="47"/>
      <c r="H317" s="44">
        <v>32</v>
      </c>
      <c r="I317" s="346" t="s">
        <v>43</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77</v>
      </c>
      <c r="E318" s="47"/>
      <c r="F318" s="6" t="s">
        <v>89</v>
      </c>
      <c r="G318" s="47"/>
      <c r="H318" s="44">
        <v>621</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449</v>
      </c>
      <c r="E319" s="47"/>
      <c r="F319" s="6" t="s">
        <v>452</v>
      </c>
      <c r="G319" s="47"/>
      <c r="H319" s="44">
        <v>622</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78</v>
      </c>
      <c r="E320" s="47"/>
      <c r="F320" s="6" t="s">
        <v>90</v>
      </c>
      <c r="G320" s="47"/>
      <c r="H320" s="44">
        <v>623</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79</v>
      </c>
      <c r="E321" s="47"/>
      <c r="F321" s="6" t="s">
        <v>91</v>
      </c>
      <c r="G321" s="47"/>
      <c r="H321" s="44">
        <v>624</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80</v>
      </c>
      <c r="E322" s="47"/>
      <c r="F322" s="6" t="s">
        <v>92</v>
      </c>
      <c r="G322" s="47"/>
      <c r="H322" s="44">
        <v>625</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2427</v>
      </c>
      <c r="E323" s="47"/>
      <c r="F323" s="6" t="s">
        <v>437</v>
      </c>
      <c r="G323" s="47"/>
      <c r="H323" s="44">
        <v>626</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309</v>
      </c>
      <c r="E324" s="47"/>
      <c r="F324" s="6" t="s">
        <v>311</v>
      </c>
      <c r="G324" s="47"/>
      <c r="H324" s="44">
        <v>627</v>
      </c>
      <c r="I324" s="346" t="s">
        <v>44</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310</v>
      </c>
      <c r="E325" s="47"/>
      <c r="F325" s="6" t="s">
        <v>312</v>
      </c>
      <c r="G325" s="47"/>
      <c r="H325" s="44">
        <v>628</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445</v>
      </c>
      <c r="E326" s="47"/>
      <c r="F326" s="6" t="s">
        <v>444</v>
      </c>
      <c r="G326" s="47"/>
      <c r="H326" s="44">
        <v>590</v>
      </c>
      <c r="I326" s="346" t="s">
        <v>43</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454</v>
      </c>
      <c r="E327" s="47"/>
      <c r="F327" s="6" t="s">
        <v>455</v>
      </c>
      <c r="G327" s="47"/>
      <c r="H327" s="44">
        <v>629</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2752</v>
      </c>
      <c r="E328" s="47"/>
      <c r="F328" s="6" t="s">
        <v>2471</v>
      </c>
      <c r="G328" s="47"/>
      <c r="H328" s="44">
        <v>630</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2753</v>
      </c>
      <c r="E329" s="47"/>
      <c r="F329" s="6" t="s">
        <v>2595</v>
      </c>
      <c r="G329" s="47"/>
      <c r="H329" s="44">
        <v>631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2754</v>
      </c>
      <c r="E330" s="47"/>
      <c r="F330" s="6" t="s">
        <v>2473</v>
      </c>
      <c r="G330" s="47"/>
      <c r="H330" s="44">
        <v>632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3520</v>
      </c>
      <c r="E331" s="47"/>
      <c r="F331" s="6" t="s">
        <v>3527</v>
      </c>
      <c r="G331" s="47"/>
      <c r="H331" s="44">
        <v>1761</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3523</v>
      </c>
      <c r="E332" s="47"/>
      <c r="F332" s="6" t="s">
        <v>3528</v>
      </c>
      <c r="G332" s="47"/>
      <c r="H332" s="44">
        <v>1762</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3524</v>
      </c>
      <c r="E333" s="47"/>
      <c r="F333" s="6" t="s">
        <v>3529</v>
      </c>
      <c r="G333" s="47"/>
      <c r="H333" s="44">
        <v>1763</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3525</v>
      </c>
      <c r="E334" s="47"/>
      <c r="F334" s="6" t="s">
        <v>3530</v>
      </c>
      <c r="G334" s="47"/>
      <c r="H334" s="44">
        <v>1764</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3526</v>
      </c>
      <c r="E335" s="47"/>
      <c r="F335" s="6" t="s">
        <v>3531</v>
      </c>
      <c r="G335" s="47"/>
      <c r="H335" s="44">
        <v>1765</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3615</v>
      </c>
      <c r="E336" s="47"/>
      <c r="F336" s="6" t="s">
        <v>3613</v>
      </c>
      <c r="G336" s="47"/>
      <c r="H336" s="44">
        <v>1766</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Early Retirement of Power Plants</v>
      </c>
      <c r="C337" s="275" t="str">
        <f t="shared" si="20"/>
        <v>Annual Additional Capacity Retired due to Early Retirement Policy</v>
      </c>
      <c r="D337" s="6" t="s">
        <v>3616</v>
      </c>
      <c r="E337" s="47"/>
      <c r="F337" s="6" t="s">
        <v>3614</v>
      </c>
      <c r="G337" s="47"/>
      <c r="H337" s="44">
        <v>2239</v>
      </c>
      <c r="I337" s="346" t="s">
        <v>44</v>
      </c>
      <c r="J337" s="276" t="str">
        <f>IF(ISBLANK(INDEX('Policy Characteristics'!D:D,MATCH($C337,'Policy Characteristics'!$C:$C,0))),"",INDEX('Policy Characteristics'!D:D,MATCH($C337,'Policy Characteristics'!$C:$C,0)))</f>
        <v>Early Retirement of Power Plants</v>
      </c>
      <c r="K337" s="275" t="str">
        <f>IF(ISBLANK(INDEX('Policy Characteristics'!E:E,MATCH($C337,'Policy Characteristics'!$C:$C,0))),"",INDEX('Policy Characteristics'!E:E,MATCH($C337,'Policy Characteristics'!$C:$C,0)))</f>
        <v>elec early retirement</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25000</v>
      </c>
      <c r="N337" s="275">
        <f>IF(ISBLANK(INDEX('Policy Characteristics'!H:H,MATCH($C337,'Policy Characteristics'!$C:$C,0))),"",INDEX('Policy Characteristics'!H:H,MATCH($C337,'Policy Characteristics'!$C:$C,0)))</f>
        <v>500</v>
      </c>
      <c r="O337" s="275" t="str">
        <f>IF(ISBLANK(INDEX('Policy Characteristics'!I:I,MATCH($C337,'Policy Characteristics'!$C:$C,0))),"",INDEX('Policy Characteristics'!I:I,MATCH($C337,'Policy Characteristics'!$C:$C,0)))</f>
        <v>MW/year</v>
      </c>
      <c r="P337" s="275"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275" t="str">
        <f>IF(ISBLANK(INDEX('Policy Characteristics'!K:K,MATCH($C337,'Policy Characteristics'!$C:$C,0))),"",INDEX('Policy Characteristics'!K:K,MATCH($C337,'Policy Characteristics'!$C:$C,0)))</f>
        <v>electricity-sector-main.html#early-ret</v>
      </c>
      <c r="R337" s="275" t="str">
        <f>IF(ISBLANK(INDEX('Policy Characteristics'!L:L,MATCH($C337,'Policy Characteristics'!$C:$C,0))),"",INDEX('Policy Characteristics'!L:L,MATCH($C337,'Policy Characteristics'!$C:$C,0)))</f>
        <v>early-retirement-of-power-plants.html</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t="s">
        <v>3027</v>
      </c>
      <c r="D338" s="47" t="s">
        <v>448</v>
      </c>
      <c r="E338" s="47"/>
      <c r="F338" s="47" t="s">
        <v>447</v>
      </c>
      <c r="G338" s="47"/>
      <c r="H338" s="44">
        <v>860</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ref="C339:C361" si="21">C$338</f>
        <v>Boolean Use Non BAU Capacity Retirement Schedule</v>
      </c>
      <c r="D339" s="6" t="s">
        <v>3521</v>
      </c>
      <c r="E339" s="47"/>
      <c r="F339" s="6" t="s">
        <v>3454</v>
      </c>
      <c r="G339" s="47"/>
      <c r="H339" s="44">
        <v>861</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3522</v>
      </c>
      <c r="E340" s="47"/>
      <c r="F340" s="6" t="s">
        <v>3455</v>
      </c>
      <c r="G340" s="47"/>
      <c r="H340" s="44">
        <v>1767</v>
      </c>
      <c r="I340" s="346" t="s">
        <v>43</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76</v>
      </c>
      <c r="E341" s="47"/>
      <c r="F341" s="6" t="s">
        <v>3532</v>
      </c>
      <c r="G341" s="47"/>
      <c r="H341" s="44">
        <v>862</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77</v>
      </c>
      <c r="E342" s="47"/>
      <c r="F342" s="6" t="s">
        <v>89</v>
      </c>
      <c r="G342" s="47"/>
      <c r="H342" s="44">
        <v>863</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449</v>
      </c>
      <c r="E343" s="47"/>
      <c r="F343" s="6" t="s">
        <v>452</v>
      </c>
      <c r="G343" s="47"/>
      <c r="H343" s="44">
        <v>864</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78</v>
      </c>
      <c r="E344" s="47"/>
      <c r="F344" s="6" t="s">
        <v>90</v>
      </c>
      <c r="G344" s="47"/>
      <c r="H344" s="44">
        <v>865</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79</v>
      </c>
      <c r="E345" s="47"/>
      <c r="F345" s="6" t="s">
        <v>91</v>
      </c>
      <c r="G345" s="47"/>
      <c r="H345" s="44">
        <v>866</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80</v>
      </c>
      <c r="E346" s="47"/>
      <c r="F346" s="6" t="s">
        <v>92</v>
      </c>
      <c r="G346" s="47"/>
      <c r="H346" s="44">
        <v>867</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2427</v>
      </c>
      <c r="E347" s="47"/>
      <c r="F347" s="6" t="s">
        <v>437</v>
      </c>
      <c r="G347" s="47"/>
      <c r="H347" s="44">
        <v>868</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309</v>
      </c>
      <c r="E348" s="47"/>
      <c r="F348" s="6" t="s">
        <v>311</v>
      </c>
      <c r="G348" s="47"/>
      <c r="H348" s="44">
        <v>869</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310</v>
      </c>
      <c r="E349" s="47"/>
      <c r="F349" s="6" t="s">
        <v>312</v>
      </c>
      <c r="G349" s="47"/>
      <c r="H349" s="44">
        <v>870</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445</v>
      </c>
      <c r="E350" s="47"/>
      <c r="F350" s="6" t="s">
        <v>444</v>
      </c>
      <c r="G350" s="47"/>
      <c r="H350" s="44">
        <v>871</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454</v>
      </c>
      <c r="E351" s="47"/>
      <c r="F351" s="6" t="s">
        <v>455</v>
      </c>
      <c r="G351" s="47"/>
      <c r="H351" s="44">
        <v>872</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2752</v>
      </c>
      <c r="E352" s="47"/>
      <c r="F352" s="6" t="s">
        <v>2471</v>
      </c>
      <c r="G352" s="47"/>
      <c r="H352" s="44">
        <v>873</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2753</v>
      </c>
      <c r="E353" s="47"/>
      <c r="F353" s="6" t="s">
        <v>2595</v>
      </c>
      <c r="G353" s="47"/>
      <c r="H353" s="44">
        <v>874</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2754</v>
      </c>
      <c r="E354" s="47"/>
      <c r="F354" s="6" t="s">
        <v>2473</v>
      </c>
      <c r="G354" s="47"/>
      <c r="H354" s="44">
        <v>875</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3520</v>
      </c>
      <c r="E355" s="47"/>
      <c r="F355" s="6" t="s">
        <v>3527</v>
      </c>
      <c r="G355" s="47"/>
      <c r="H355" s="44">
        <v>1768</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3523</v>
      </c>
      <c r="E356" s="47"/>
      <c r="F356" s="6" t="s">
        <v>3528</v>
      </c>
      <c r="G356" s="47"/>
      <c r="H356" s="44">
        <v>1769</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3524</v>
      </c>
      <c r="E357" s="47"/>
      <c r="F357" s="6" t="s">
        <v>3529</v>
      </c>
      <c r="G357" s="47"/>
      <c r="H357" s="44">
        <v>1770</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3525</v>
      </c>
      <c r="E358" s="47"/>
      <c r="F358" s="6" t="s">
        <v>3530</v>
      </c>
      <c r="G358" s="47"/>
      <c r="H358" s="44">
        <v>1771</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3526</v>
      </c>
      <c r="E359" s="47"/>
      <c r="F359" s="6" t="s">
        <v>3531</v>
      </c>
      <c r="G359" s="47"/>
      <c r="H359" s="44">
        <v>1772</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3615</v>
      </c>
      <c r="E360" s="47"/>
      <c r="F360" s="6" t="s">
        <v>3613</v>
      </c>
      <c r="G360" s="47"/>
      <c r="H360" s="44">
        <v>1773</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Capacity Retirement Schedule</v>
      </c>
      <c r="C361" s="275" t="str">
        <f t="shared" si="21"/>
        <v>Boolean Use Non BAU Capacity Retirement Schedule</v>
      </c>
      <c r="D361" s="6" t="s">
        <v>3616</v>
      </c>
      <c r="E361" s="47"/>
      <c r="F361" s="6" t="s">
        <v>3614</v>
      </c>
      <c r="G361" s="47"/>
      <c r="H361" s="44">
        <v>2240</v>
      </c>
      <c r="I361" s="346" t="s">
        <v>44</v>
      </c>
      <c r="J361" s="276" t="str">
        <f>IF(ISBLANK(INDEX('Policy Characteristics'!D:D,MATCH($C361,'Policy Characteristics'!$C:$C,0))),"",INDEX('Policy Characteristics'!D:D,MATCH($C361,'Policy Characteristics'!$C:$C,0)))</f>
        <v>Non BAU Capacity Retirement Schedule</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5"/>
      <c r="R361" s="275"/>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ref="C363:C385" si="22">C$362</f>
        <v>Boolean Use Non BAU Mandated Capacity Construction Schedule</v>
      </c>
      <c r="D363" s="6" t="s">
        <v>3521</v>
      </c>
      <c r="E363" s="47"/>
      <c r="F363" s="6" t="s">
        <v>3454</v>
      </c>
      <c r="G363" s="47"/>
      <c r="H363" s="44">
        <v>634</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3522</v>
      </c>
      <c r="E364" s="47"/>
      <c r="F364" s="6" t="s">
        <v>3455</v>
      </c>
      <c r="G364" s="47"/>
      <c r="H364" s="44">
        <v>1774</v>
      </c>
      <c r="I364" s="346" t="s">
        <v>43</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76</v>
      </c>
      <c r="E365" s="47"/>
      <c r="F365" s="6" t="s">
        <v>3532</v>
      </c>
      <c r="G365" s="47"/>
      <c r="H365" s="44">
        <v>635</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77</v>
      </c>
      <c r="E366" s="47"/>
      <c r="F366" s="6" t="s">
        <v>89</v>
      </c>
      <c r="G366" s="47"/>
      <c r="H366" s="44">
        <v>636</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449</v>
      </c>
      <c r="E367" s="47"/>
      <c r="F367" s="6" t="s">
        <v>452</v>
      </c>
      <c r="G367" s="47"/>
      <c r="H367" s="44">
        <v>637</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78</v>
      </c>
      <c r="E368" s="47"/>
      <c r="F368" s="6" t="s">
        <v>90</v>
      </c>
      <c r="G368" s="47"/>
      <c r="H368" s="44">
        <v>638</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79</v>
      </c>
      <c r="E369" s="47"/>
      <c r="F369" s="6" t="s">
        <v>91</v>
      </c>
      <c r="G369" s="47"/>
      <c r="H369" s="44">
        <v>639</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80</v>
      </c>
      <c r="E370" s="47"/>
      <c r="F370" s="6" t="s">
        <v>92</v>
      </c>
      <c r="G370" s="47"/>
      <c r="H370" s="44">
        <v>640</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2427</v>
      </c>
      <c r="E371" s="47"/>
      <c r="F371" s="6" t="s">
        <v>437</v>
      </c>
      <c r="G371" s="47"/>
      <c r="H371" s="44">
        <v>641</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309</v>
      </c>
      <c r="E372" s="47"/>
      <c r="F372" s="6" t="s">
        <v>311</v>
      </c>
      <c r="G372" s="47"/>
      <c r="H372" s="44">
        <v>642</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310</v>
      </c>
      <c r="E373" s="47"/>
      <c r="F373" s="6" t="s">
        <v>312</v>
      </c>
      <c r="G373" s="47"/>
      <c r="H373" s="44">
        <v>643</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445</v>
      </c>
      <c r="E374" s="47"/>
      <c r="F374" s="6" t="s">
        <v>444</v>
      </c>
      <c r="G374" s="47"/>
      <c r="H374" s="44">
        <v>644</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454</v>
      </c>
      <c r="E375" s="47"/>
      <c r="F375" s="6" t="s">
        <v>455</v>
      </c>
      <c r="G375" s="47"/>
      <c r="H375" s="44">
        <v>645</v>
      </c>
      <c r="I375" s="346" t="s">
        <v>43</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2752</v>
      </c>
      <c r="E376" s="47"/>
      <c r="F376" s="6" t="s">
        <v>2471</v>
      </c>
      <c r="G376" s="47"/>
      <c r="H376" s="44">
        <v>646</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2753</v>
      </c>
      <c r="E377" s="47"/>
      <c r="F377" s="6" t="s">
        <v>2595</v>
      </c>
      <c r="G377" s="47"/>
      <c r="H377" s="44">
        <v>647</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2754</v>
      </c>
      <c r="E378" s="47"/>
      <c r="F378" s="6" t="s">
        <v>2473</v>
      </c>
      <c r="G378" s="47"/>
      <c r="H378" s="44">
        <v>648</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3520</v>
      </c>
      <c r="E379" s="47"/>
      <c r="F379" s="6" t="s">
        <v>3527</v>
      </c>
      <c r="G379" s="47"/>
      <c r="H379" s="44">
        <v>1775</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3523</v>
      </c>
      <c r="E380" s="47"/>
      <c r="F380" s="6" t="s">
        <v>3528</v>
      </c>
      <c r="G380" s="47"/>
      <c r="H380" s="44">
        <v>1776</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3524</v>
      </c>
      <c r="E381" s="47"/>
      <c r="F381" s="6" t="s">
        <v>3529</v>
      </c>
      <c r="G381" s="47"/>
      <c r="H381" s="44">
        <v>1777</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3525</v>
      </c>
      <c r="E382" s="47"/>
      <c r="F382" s="6" t="s">
        <v>3530</v>
      </c>
      <c r="G382" s="47"/>
      <c r="H382" s="44">
        <v>1778</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3526</v>
      </c>
      <c r="E383" s="47"/>
      <c r="F383" s="6" t="s">
        <v>3531</v>
      </c>
      <c r="G383" s="47"/>
      <c r="H383" s="44">
        <v>1779</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3615</v>
      </c>
      <c r="E384" s="47"/>
      <c r="F384" s="6" t="s">
        <v>3613</v>
      </c>
      <c r="G384" s="47"/>
      <c r="H384" s="44">
        <v>1780</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Mandated Capacity Construction</v>
      </c>
      <c r="C385" s="275" t="str">
        <f t="shared" si="22"/>
        <v>Boolean Use Non BAU Mandated Capacity Construction Schedule</v>
      </c>
      <c r="D385" s="6" t="s">
        <v>3616</v>
      </c>
      <c r="E385" s="47"/>
      <c r="F385" s="6" t="s">
        <v>3614</v>
      </c>
      <c r="G385" s="47"/>
      <c r="H385" s="44">
        <v>2241</v>
      </c>
      <c r="I385" s="346" t="s">
        <v>44</v>
      </c>
      <c r="J385" s="276" t="str">
        <f>IF(ISBLANK(INDEX('Policy Characteristics'!D:D,MATCH($C385,'Policy Characteristics'!$C:$C,0))),"",INDEX('Policy Characteristics'!D:D,MATCH($C385,'Policy Characteristics'!$C:$C,0)))</f>
        <v>Non BAU Mandated Capacity Construction</v>
      </c>
      <c r="K385" s="275" t="str">
        <f>IF(ISBLANK(INDEX('Policy Characteristics'!E:E,MATCH($C385,'Policy Characteristics'!$C:$C,0))),"",INDEX('Policy Characteristics'!E:E,MATCH($C385,'Policy Characteristics'!$C:$C,0)))</f>
        <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5"/>
      <c r="R385" s="275"/>
    </row>
    <row r="386" spans="1:18" s="4"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Non BAU RPS Qualifying Resources</v>
      </c>
      <c r="C386" t="s">
        <v>359</v>
      </c>
      <c r="D386" s="47"/>
      <c r="E386" s="47"/>
      <c r="F386" s="47"/>
      <c r="G386" s="47"/>
      <c r="H386" s="44">
        <v>649</v>
      </c>
      <c r="I386" s="346" t="s">
        <v>44</v>
      </c>
      <c r="J386" s="276" t="str">
        <f>IF(ISBLANK(INDEX('Policy Characteristics'!D:D,MATCH($C386,'Policy Characteristics'!$C:$C,0))),"",INDEX('Policy Characteristics'!D:D,MATCH($C386,'Policy Characteristics'!$C:$C,0)))</f>
        <v>Non BAU RPS Qualifying Resources</v>
      </c>
      <c r="K386" s="275" t="str">
        <f>IF(ISBLANK(INDEX('Policy Characteristics'!E:E,MATCH($C386,'Policy Characteristics'!$C:$C,0))),"",INDEX('Policy Characteristics'!E:E,MATCH($C386,'Policy Characteristics'!$C:$C,0)))</f>
        <v>elec non BAU RPS qualifying resources</v>
      </c>
      <c r="L386" s="275">
        <f>IF(ISBLANK(INDEX('Policy Characteristics'!F:F,MATCH($C386,'Policy Characteristics'!$C:$C,0))),"",INDEX('Policy Characteristics'!F:F,MATCH($C386,'Policy Characteristics'!$C:$C,0)))</f>
        <v>0</v>
      </c>
      <c r="M386" s="275">
        <f>IF(ISBLANK(INDEX('Policy Characteristics'!G:G,MATCH($C386,'Policy Characteristics'!$C:$C,0))),"",INDEX('Policy Characteristics'!G:G,MATCH($C386,'Policy Characteristics'!$C:$C,0)))</f>
        <v>1</v>
      </c>
      <c r="N386" s="275">
        <f>IF(ISBLANK(INDEX('Policy Characteristics'!H:H,MATCH($C386,'Policy Characteristics'!$C:$C,0))),"",INDEX('Policy Characteristics'!H:H,MATCH($C386,'Policy Characteristics'!$C:$C,0)))</f>
        <v>1</v>
      </c>
      <c r="O386" s="275" t="str">
        <f>IF(ISBLANK(INDEX('Policy Characteristics'!I:I,MATCH($C386,'Policy Characteristics'!$C:$C,0))),"",INDEX('Policy Characteristics'!I:I,MATCH($C386,'Policy Characteristics'!$C:$C,0)))</f>
        <v>on/off</v>
      </c>
      <c r="P386" s="275" t="str">
        <f>IF(ISBLANK(INDEX('Policy Characteristics'!J:J,MATCH($C386,'Policy Characteristics'!$C:$C,0))),"",INDEX('Policy Characteristics'!J:J,MATCH($C386,'Policy Characteristics'!$C:$C,0)))</f>
        <v/>
      </c>
      <c r="Q386" s="275" t="str">
        <f>IF(ISBLANK(INDEX('Policy Characteristics'!K:K,MATCH($C386,'Policy Characteristics'!$C:$C,0))),"",INDEX('Policy Characteristics'!K:K,MATCH($C386,'Policy Characteristics'!$C:$C,0)))</f>
        <v/>
      </c>
      <c r="R386" s="275" t="str">
        <f>IF(ISBLANK(INDEX('Policy Characteristics'!L:L,MATCH($C386,'Policy Characteristics'!$C:$C,0))),"",INDEX('Policy Characteristics'!L:L,MATCH($C386,'Policy Characteristics'!$C:$C,0)))</f>
        <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$C$387</f>
        <v>Percentage Reduction in Plant Downtime</v>
      </c>
      <c r="D388" s="6" t="s">
        <v>3521</v>
      </c>
      <c r="E388" s="47"/>
      <c r="F388" s="6" t="s">
        <v>3454</v>
      </c>
      <c r="G388" s="6"/>
      <c r="H388" s="49">
        <v>654</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ref="C389:C410" si="23">$C$387</f>
        <v>Percentage Reduction in Plant Downtime</v>
      </c>
      <c r="D389" s="6" t="s">
        <v>3522</v>
      </c>
      <c r="E389" s="47"/>
      <c r="F389" s="6" t="s">
        <v>3455</v>
      </c>
      <c r="G389" s="6"/>
      <c r="H389" s="49">
        <v>1781</v>
      </c>
      <c r="I389" s="347"/>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76</v>
      </c>
      <c r="E390" s="47"/>
      <c r="F390" s="6" t="s">
        <v>3532</v>
      </c>
      <c r="G390" s="6"/>
      <c r="H390" s="49">
        <v>657</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77</v>
      </c>
      <c r="E391" s="47"/>
      <c r="F391" s="6" t="s">
        <v>89</v>
      </c>
      <c r="G391" s="6"/>
      <c r="H391" s="49">
        <v>660</v>
      </c>
      <c r="I391" s="347" t="s">
        <v>44</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449</v>
      </c>
      <c r="E392" s="47"/>
      <c r="F392" s="6" t="s">
        <v>452</v>
      </c>
      <c r="G392" s="6"/>
      <c r="H392" s="49">
        <v>143</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78</v>
      </c>
      <c r="E393" s="47"/>
      <c r="F393" s="6" t="s">
        <v>90</v>
      </c>
      <c r="G393" s="6"/>
      <c r="H393" s="49">
        <v>144</v>
      </c>
      <c r="I393" s="347" t="s">
        <v>43</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79</v>
      </c>
      <c r="E394" s="47"/>
      <c r="F394" s="6" t="s">
        <v>91</v>
      </c>
      <c r="G394" s="6"/>
      <c r="H394" s="49">
        <v>667</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80</v>
      </c>
      <c r="E395" s="47"/>
      <c r="F395" s="6" t="s">
        <v>92</v>
      </c>
      <c r="G395" s="6"/>
      <c r="H395" s="49">
        <v>670</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2427</v>
      </c>
      <c r="E396" s="47"/>
      <c r="F396" s="6" t="s">
        <v>437</v>
      </c>
      <c r="G396" s="6"/>
      <c r="H396" s="49">
        <v>673</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309</v>
      </c>
      <c r="E397" s="47"/>
      <c r="F397" s="6" t="s">
        <v>311</v>
      </c>
      <c r="G397" s="6"/>
      <c r="H397" s="49">
        <v>676</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310</v>
      </c>
      <c r="E398" s="47"/>
      <c r="F398" s="6" t="s">
        <v>312</v>
      </c>
      <c r="G398" s="6"/>
      <c r="H398" s="49">
        <v>679</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445</v>
      </c>
      <c r="E399" s="47"/>
      <c r="F399" s="6" t="s">
        <v>444</v>
      </c>
      <c r="G399" s="6"/>
      <c r="H399" s="49">
        <v>182</v>
      </c>
      <c r="I399" s="347" t="s">
        <v>43</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454</v>
      </c>
      <c r="E400" s="47"/>
      <c r="F400" s="6" t="s">
        <v>455</v>
      </c>
      <c r="H400" s="49">
        <v>684</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2752</v>
      </c>
      <c r="E401" s="47"/>
      <c r="F401" s="6" t="s">
        <v>2471</v>
      </c>
      <c r="G401" s="6"/>
      <c r="H401" s="49">
        <v>687</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2753</v>
      </c>
      <c r="E402" s="47"/>
      <c r="F402" s="6" t="s">
        <v>2595</v>
      </c>
      <c r="G402" s="6"/>
      <c r="H402" s="49">
        <v>690</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2754</v>
      </c>
      <c r="E403" s="47"/>
      <c r="F403" s="6" t="s">
        <v>2473</v>
      </c>
      <c r="G403" s="6"/>
      <c r="H403" s="49">
        <v>1782</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3520</v>
      </c>
      <c r="E404" s="47"/>
      <c r="F404" s="6" t="s">
        <v>3527</v>
      </c>
      <c r="G404" s="6"/>
      <c r="H404" s="49">
        <v>1783</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3523</v>
      </c>
      <c r="E405" s="47"/>
      <c r="F405" s="6" t="s">
        <v>3528</v>
      </c>
      <c r="G405" s="6"/>
      <c r="H405" s="49">
        <v>1784</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3524</v>
      </c>
      <c r="E406" s="47"/>
      <c r="F406" s="6" t="s">
        <v>3529</v>
      </c>
      <c r="G406" s="6"/>
      <c r="H406" s="49">
        <v>1785</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3525</v>
      </c>
      <c r="E407" s="47"/>
      <c r="F407" s="6" t="s">
        <v>3530</v>
      </c>
      <c r="G407" s="6"/>
      <c r="H407" s="49">
        <v>1786</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3526</v>
      </c>
      <c r="E408" s="47"/>
      <c r="F408" s="6" t="s">
        <v>3531</v>
      </c>
      <c r="G408" s="6"/>
      <c r="H408" s="49">
        <v>1787</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3615</v>
      </c>
      <c r="E409" s="47"/>
      <c r="F409" s="6" t="s">
        <v>3613</v>
      </c>
      <c r="G409" s="6"/>
      <c r="H409" s="49">
        <v>1788</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t="str">
        <f>IF(ISBLANK(INDEX('Policy Characteristics'!L:L,MATCH($C409,'Policy Characteristics'!$C:$C,0))),"",INDEX('Policy Characteristics'!L:L,MATCH($C409,'Policy Characteristics'!$C:$C,0)))</f>
        <v>reduce-downtime.html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Plant Downtime</v>
      </c>
      <c r="C410" s="340" t="str">
        <f t="shared" si="23"/>
        <v>Percentage Reduction in Plant Downtime</v>
      </c>
      <c r="D410" s="6" t="s">
        <v>3616</v>
      </c>
      <c r="E410" s="47"/>
      <c r="F410" s="6" t="s">
        <v>3614</v>
      </c>
      <c r="G410" s="6"/>
      <c r="H410" s="49">
        <v>2242</v>
      </c>
      <c r="I410" s="347" t="s">
        <v>44</v>
      </c>
      <c r="J410" s="276" t="str">
        <f>IF(ISBLANK(INDEX('Policy Characteristics'!D:D,MATCH($C410,'Policy Characteristics'!$C:$C,0))),"",INDEX('Policy Characteristics'!D:D,MATCH($C410,'Policy Characteristics'!$C:$C,0)))</f>
        <v>Reduce Plant Downtime</v>
      </c>
      <c r="K410" s="275" t="str">
        <f>IF(ISBLANK(INDEX('Policy Characteristics'!E:E,MATCH($C410,'Policy Characteristics'!$C:$C,0))),"",INDEX('Policy Characteristics'!E:E,MATCH($C410,'Policy Characteristics'!$C:$C,0)))</f>
        <v>elec reduce plant downtime</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0.6</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downtime</v>
      </c>
      <c r="P410" s="275"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5" t="str">
        <f>IF(ISBLANK(INDEX('Policy Characteristics'!K:K,MATCH($C410,'Policy Characteristics'!$C:$C,0))),"",INDEX('Policy Characteristics'!K:K,MATCH($C410,'Policy Characteristics'!$C:$C,0)))</f>
        <v>electricity-sector-main.html#red-downtime</v>
      </c>
      <c r="R410" s="275"/>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1" t="s">
        <v>2325</v>
      </c>
      <c r="D411" s="6" t="s">
        <v>449</v>
      </c>
      <c r="E411" s="6"/>
      <c r="F411" s="6" t="s">
        <v>452</v>
      </c>
      <c r="G411" s="6"/>
      <c r="H411" s="49">
        <v>194</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ref="C412:C413" si="24">C$411</f>
        <v>Percent Reduction in Soft Costs of Capacity Construction</v>
      </c>
      <c r="D412" s="6" t="s">
        <v>78</v>
      </c>
      <c r="E412" s="6"/>
      <c r="F412" s="6" t="s">
        <v>90</v>
      </c>
      <c r="G412" s="6"/>
      <c r="H412" s="49">
        <v>195</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Soft Costs</v>
      </c>
      <c r="C413" s="340" t="str">
        <f t="shared" si="24"/>
        <v>Percent Reduction in Soft Costs of Capacity Construction</v>
      </c>
      <c r="D413" s="6" t="s">
        <v>454</v>
      </c>
      <c r="E413" s="6"/>
      <c r="F413" s="6" t="s">
        <v>455</v>
      </c>
      <c r="G413" s="6"/>
      <c r="H413" s="49">
        <v>196</v>
      </c>
      <c r="I413" s="347" t="s">
        <v>43</v>
      </c>
      <c r="J413" s="276" t="str">
        <f>IF(ISBLANK(INDEX('Policy Characteristics'!D:D,MATCH($C413,'Policy Characteristics'!$C:$C,0))),"",INDEX('Policy Characteristics'!D:D,MATCH($C413,'Policy Characteristics'!$C:$C,0)))</f>
        <v>Reduce Soft Costs</v>
      </c>
      <c r="K413" s="275" t="str">
        <f>IF(ISBLANK(INDEX('Policy Characteristics'!E:E,MATCH($C413,'Policy Characteristics'!$C:$C,0))),"",INDEX('Policy Characteristics'!E:E,MATCH($C413,'Policy Characteristics'!$C:$C,0)))</f>
        <v>elec reduce soft costs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reduction in soft costs</v>
      </c>
      <c r="P413" s="275"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5" t="str">
        <f>IF(ISBLANK(INDEX('Policy Characteristics'!K:K,MATCH($C413,'Policy Characteristics'!$C:$C,0))),"",INDEX('Policy Characteristics'!K:K,MATCH($C413,'Policy Characteristics'!$C:$C,0)))</f>
        <v>endogenous-learning.html#red-soft-costs</v>
      </c>
      <c r="R413" s="275" t="str">
        <f>IF(ISBLANK(INDEX('Policy Characteristics'!L:L,MATCH($C413,'Policy Characteristics'!$C:$C,0))),"",INDEX('Policy Characteristics'!L:L,MATCH($C413,'Policy Characteristics'!$C:$C,0)))</f>
        <v>reduce-soft-costs.html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Reduce Transmission &amp; Distribution Losses</v>
      </c>
      <c r="C414" s="339" t="s">
        <v>282</v>
      </c>
      <c r="D414" s="6"/>
      <c r="E414" s="6"/>
      <c r="F414" s="6"/>
      <c r="G414" s="6"/>
      <c r="H414" s="49">
        <v>145</v>
      </c>
      <c r="I414" s="347" t="s">
        <v>43</v>
      </c>
      <c r="J414" s="276" t="str">
        <f>IF(ISBLANK(INDEX('Policy Characteristics'!D:D,MATCH($C414,'Policy Characteristics'!$C:$C,0))),"",INDEX('Policy Characteristics'!D:D,MATCH($C414,'Policy Characteristics'!$C:$C,0)))</f>
        <v>Reduce T&amp;D Losses</v>
      </c>
      <c r="K414" s="275" t="str">
        <f>IF(ISBLANK(INDEX('Policy Characteristics'!E:E,MATCH($C414,'Policy Characteristics'!$C:$C,0))),"",INDEX('Policy Characteristics'!E:E,MATCH($C414,'Policy Characteristics'!$C:$C,0)))</f>
        <v>elec avoid TND loss</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0.4</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losses avoided</v>
      </c>
      <c r="P414" s="275"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75" t="str">
        <f>IF(ISBLANK(INDEX('Policy Characteristics'!K:K,MATCH($C414,'Policy Characteristics'!$C:$C,0))),"",INDEX('Policy Characteristics'!K:K,MATCH($C414,'Policy Characteristics'!$C:$C,0)))</f>
        <v>electricity-sector-main.html#red-tnd-losses</v>
      </c>
      <c r="R414" s="275" t="str">
        <f>IF(ISBLANK(INDEX('Policy Characteristics'!L:L,MATCH($C414,'Policy Characteristics'!$C:$C,0))),"",INDEX('Policy Characteristics'!L:L,MATCH($C414,'Policy Characteristics'!$C:$C,0)))</f>
        <v>reduce-tnd-losses.html</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39" t="s">
        <v>2792</v>
      </c>
      <c r="D415" s="47" t="s">
        <v>448</v>
      </c>
      <c r="E415" s="47"/>
      <c r="F415" s="47" t="s">
        <v>447</v>
      </c>
      <c r="G415" s="6"/>
      <c r="H415" s="49">
        <v>691</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C$415</f>
        <v>Perc Subsidy for Elec Capacity Construction</v>
      </c>
      <c r="D416" s="6" t="s">
        <v>3521</v>
      </c>
      <c r="E416" s="47"/>
      <c r="F416" s="6" t="s">
        <v>3454</v>
      </c>
      <c r="G416" s="6"/>
      <c r="H416" s="49">
        <v>692</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ref="C417:C438" si="25">C$415</f>
        <v>Perc Subsidy for Elec Capacity Construction</v>
      </c>
      <c r="D417" s="6" t="s">
        <v>3522</v>
      </c>
      <c r="E417" s="47"/>
      <c r="F417" s="6" t="s">
        <v>3455</v>
      </c>
      <c r="G417" s="6"/>
      <c r="H417" s="49">
        <v>1789</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76</v>
      </c>
      <c r="E418" s="47"/>
      <c r="F418" s="6" t="s">
        <v>3532</v>
      </c>
      <c r="G418" s="6"/>
      <c r="H418" s="49">
        <v>517</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77</v>
      </c>
      <c r="E419" s="47"/>
      <c r="F419" s="6" t="s">
        <v>89</v>
      </c>
      <c r="G419" s="6"/>
      <c r="H419" s="49">
        <v>693</v>
      </c>
      <c r="I419" s="347" t="s">
        <v>44</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449</v>
      </c>
      <c r="E420" s="47"/>
      <c r="F420" s="6" t="s">
        <v>452</v>
      </c>
      <c r="G420" s="6"/>
      <c r="H420" s="49">
        <v>518</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78</v>
      </c>
      <c r="E421" s="47"/>
      <c r="F421" s="6" t="s">
        <v>90</v>
      </c>
      <c r="G421" s="6"/>
      <c r="H421" s="49">
        <v>519</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79</v>
      </c>
      <c r="E422" s="47"/>
      <c r="F422" s="6" t="s">
        <v>91</v>
      </c>
      <c r="G422" s="6"/>
      <c r="H422" s="49">
        <v>520</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80</v>
      </c>
      <c r="E423" s="47"/>
      <c r="F423" s="6" t="s">
        <v>92</v>
      </c>
      <c r="G423" s="6"/>
      <c r="H423" s="49">
        <v>521</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2427</v>
      </c>
      <c r="E424" s="47"/>
      <c r="F424" s="6" t="s">
        <v>437</v>
      </c>
      <c r="G424" s="6"/>
      <c r="H424" s="49">
        <v>1598</v>
      </c>
      <c r="I424" s="347" t="s">
        <v>43</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309</v>
      </c>
      <c r="E425" s="47"/>
      <c r="F425" s="6" t="s">
        <v>311</v>
      </c>
      <c r="G425" s="6"/>
      <c r="H425" s="49">
        <v>1599</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310</v>
      </c>
      <c r="E426" s="47"/>
      <c r="F426" s="6" t="s">
        <v>312</v>
      </c>
      <c r="G426" s="6"/>
      <c r="H426" s="49">
        <v>1600</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445</v>
      </c>
      <c r="E427" s="47"/>
      <c r="F427" s="6" t="s">
        <v>444</v>
      </c>
      <c r="G427" s="6"/>
      <c r="H427" s="49">
        <v>694</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454</v>
      </c>
      <c r="E428" s="47"/>
      <c r="F428" s="6" t="s">
        <v>455</v>
      </c>
      <c r="H428" s="49">
        <v>522</v>
      </c>
      <c r="I428" s="347" t="s">
        <v>43</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2752</v>
      </c>
      <c r="E429" s="47"/>
      <c r="F429" s="6" t="s">
        <v>2471</v>
      </c>
      <c r="G429" s="6"/>
      <c r="H429" s="49">
        <v>695</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2753</v>
      </c>
      <c r="E430" s="47"/>
      <c r="F430" s="6" t="s">
        <v>2595</v>
      </c>
      <c r="G430" s="6"/>
      <c r="H430" s="49">
        <v>696</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2754</v>
      </c>
      <c r="E431" s="47"/>
      <c r="F431" s="6" t="s">
        <v>2473</v>
      </c>
      <c r="G431" s="6"/>
      <c r="H431" s="49">
        <v>697</v>
      </c>
      <c r="I431" s="347" t="s">
        <v>44</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3520</v>
      </c>
      <c r="E432" s="47"/>
      <c r="F432" s="6" t="s">
        <v>3527</v>
      </c>
      <c r="G432" s="6"/>
      <c r="H432" s="49">
        <v>1790</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3523</v>
      </c>
      <c r="E433" s="47"/>
      <c r="F433" s="6" t="s">
        <v>3528</v>
      </c>
      <c r="G433" s="6"/>
      <c r="H433" s="49">
        <v>1791</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3524</v>
      </c>
      <c r="E434" s="47"/>
      <c r="F434" s="6" t="s">
        <v>3529</v>
      </c>
      <c r="G434" s="6"/>
      <c r="H434" s="49">
        <v>1792</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3525</v>
      </c>
      <c r="E435" s="47"/>
      <c r="F435" s="6" t="s">
        <v>3530</v>
      </c>
      <c r="G435" s="6"/>
      <c r="H435" s="49">
        <v>1793</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3526</v>
      </c>
      <c r="E436" s="47"/>
      <c r="F436" s="6" t="s">
        <v>3531</v>
      </c>
      <c r="G436" s="6"/>
      <c r="H436" s="49">
        <v>1794</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3615</v>
      </c>
      <c r="E437" s="47"/>
      <c r="F437" s="6" t="s">
        <v>3613</v>
      </c>
      <c r="G437" s="6"/>
      <c r="H437" s="49">
        <v>1795</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
      </c>
    </row>
    <row r="438" spans="1:19" s="2"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Capacity Construction</v>
      </c>
      <c r="C438" s="340" t="str">
        <f t="shared" si="25"/>
        <v>Perc Subsidy for Elec Capacity Construction</v>
      </c>
      <c r="D438" s="6" t="s">
        <v>3616</v>
      </c>
      <c r="E438" s="47"/>
      <c r="F438" s="6" t="s">
        <v>3614</v>
      </c>
      <c r="G438" s="6"/>
      <c r="H438" s="49">
        <v>2243</v>
      </c>
      <c r="I438" s="347" t="s">
        <v>43</v>
      </c>
      <c r="J438" s="276" t="str">
        <f>IF(ISBLANK(INDEX('Policy Characteristics'!D:D,MATCH($C438,'Policy Characteristics'!$C:$C,0))),"",INDEX('Policy Characteristics'!D:D,MATCH($C438,'Policy Characteristics'!$C:$C,0)))</f>
        <v>Subsidy for Capacity Construction</v>
      </c>
      <c r="K438" s="275" t="str">
        <f>IF(ISBLANK(INDEX('Policy Characteristics'!E:E,MATCH($C438,'Policy Characteristics'!$C:$C,0))),"",INDEX('Policy Characteristics'!E:E,MATCH($C438,'Policy Characteristics'!$C:$C,0)))</f>
        <v>elec capacity construction subsidy</v>
      </c>
      <c r="L438" s="283">
        <f>IF(ISBLANK(INDEX('Policy Characteristics'!F:F,MATCH($C438,'Policy Characteristics'!$C:$C,0))),"",INDEX('Policy Characteristics'!F:F,MATCH($C438,'Policy Characteristics'!$C:$C,0)))</f>
        <v>0</v>
      </c>
      <c r="M438" s="283">
        <f>IF(ISBLANK(INDEX('Policy Characteristics'!G:G,MATCH($C438,'Policy Characteristics'!$C:$C,0))),"",INDEX('Policy Characteristics'!G:G,MATCH($C438,'Policy Characteristics'!$C:$C,0)))</f>
        <v>0.95</v>
      </c>
      <c r="N438" s="283">
        <f>IF(ISBLANK(INDEX('Policy Characteristics'!H:H,MATCH($C438,'Policy Characteristics'!$C:$C,0))),"",INDEX('Policy Characteristics'!H:H,MATCH($C438,'Policy Characteristics'!$C:$C,0)))</f>
        <v>0.01</v>
      </c>
      <c r="O438" s="275" t="str">
        <f>IF(ISBLANK(INDEX('Policy Characteristics'!I:I,MATCH($C438,'Policy Characteristics'!$C:$C,0))),"",INDEX('Policy Characteristics'!I:I,MATCH($C438,'Policy Characteristics'!$C:$C,0)))</f>
        <v>% of construction cost</v>
      </c>
      <c r="P438" s="275"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5" t="str">
        <f>IF(ISBLANK(INDEX('Policy Characteristics'!K:K,MATCH($C438,'Policy Characteristics'!$C:$C,0))),"",INDEX('Policy Characteristics'!K:K,MATCH($C438,'Policy Characteristics'!$C:$C,0)))</f>
        <v>electricity-sector-main.html#subsidies</v>
      </c>
      <c r="R438" s="275"/>
    </row>
    <row r="439" spans="1:19" s="4" customFormat="1"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t="s">
        <v>131</v>
      </c>
      <c r="D439" s="47" t="s">
        <v>448</v>
      </c>
      <c r="E439" s="47"/>
      <c r="F439" s="47" t="s">
        <v>447</v>
      </c>
      <c r="G439" s="336"/>
      <c r="H439" s="44">
        <v>1564</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ref="C440:C462" si="26">$C$439</f>
        <v>Subsidy for Elec Production by Fuel</v>
      </c>
      <c r="D440" s="6" t="s">
        <v>3521</v>
      </c>
      <c r="E440" s="47"/>
      <c r="F440" s="6" t="s">
        <v>3454</v>
      </c>
      <c r="G440" s="336"/>
      <c r="H440" s="44">
        <v>1566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3522</v>
      </c>
      <c r="E441" s="47"/>
      <c r="F441" s="6" t="s">
        <v>3455</v>
      </c>
      <c r="G441" s="336"/>
      <c r="H441" s="44">
        <v>1796</v>
      </c>
      <c r="I441" s="347" t="s">
        <v>44</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76</v>
      </c>
      <c r="E442" s="47"/>
      <c r="F442" s="6" t="s">
        <v>3532</v>
      </c>
      <c r="G442" s="336"/>
      <c r="H442" s="44">
        <v>1568</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77</v>
      </c>
      <c r="E443" s="47"/>
      <c r="F443" s="6" t="s">
        <v>89</v>
      </c>
      <c r="G443" s="336"/>
      <c r="H443" s="44">
        <v>1570</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449</v>
      </c>
      <c r="E444" s="47"/>
      <c r="F444" s="6" t="s">
        <v>452</v>
      </c>
      <c r="G444" s="336"/>
      <c r="H444" s="44">
        <v>1572</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78</v>
      </c>
      <c r="E445" s="47"/>
      <c r="F445" s="6" t="s">
        <v>90</v>
      </c>
      <c r="G445" s="336"/>
      <c r="H445" s="44">
        <v>1574</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79</v>
      </c>
      <c r="E446" s="47"/>
      <c r="F446" s="6" t="s">
        <v>91</v>
      </c>
      <c r="G446" s="336"/>
      <c r="H446" s="44">
        <v>1576</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80</v>
      </c>
      <c r="E447" s="47"/>
      <c r="F447" s="6" t="s">
        <v>92</v>
      </c>
      <c r="G447" s="336"/>
      <c r="H447" s="44">
        <v>1578</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2427</v>
      </c>
      <c r="E448" s="47"/>
      <c r="F448" s="6" t="s">
        <v>437</v>
      </c>
      <c r="G448" s="336"/>
      <c r="H448" s="44">
        <v>1591</v>
      </c>
      <c r="I448" s="346" t="s">
        <v>43</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309</v>
      </c>
      <c r="E449" s="47"/>
      <c r="F449" s="6" t="s">
        <v>311</v>
      </c>
      <c r="G449" s="336"/>
      <c r="H449" s="44">
        <v>1594</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310</v>
      </c>
      <c r="E450" s="47"/>
      <c r="F450" s="6" t="s">
        <v>312</v>
      </c>
      <c r="G450" s="336"/>
      <c r="H450" s="44">
        <v>1597</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445</v>
      </c>
      <c r="E451" s="47"/>
      <c r="F451" s="6" t="s">
        <v>444</v>
      </c>
      <c r="G451" s="336"/>
      <c r="H451" s="44">
        <v>1580</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454</v>
      </c>
      <c r="E452" s="47"/>
      <c r="F452" s="6" t="s">
        <v>455</v>
      </c>
      <c r="G452" s="336"/>
      <c r="H452" s="44">
        <v>1582</v>
      </c>
      <c r="I452" s="346" t="s">
        <v>43</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2752</v>
      </c>
      <c r="E453" s="47"/>
      <c r="F453" s="6" t="s">
        <v>2471</v>
      </c>
      <c r="G453" s="336"/>
      <c r="H453" s="44">
        <v>1584</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2753</v>
      </c>
      <c r="E454" s="47"/>
      <c r="F454" s="6" t="s">
        <v>2595</v>
      </c>
      <c r="G454" s="336"/>
      <c r="H454" s="44">
        <v>1586</v>
      </c>
      <c r="I454" s="347" t="s">
        <v>44</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2754</v>
      </c>
      <c r="E455" s="47"/>
      <c r="F455" s="6" t="s">
        <v>2473</v>
      </c>
      <c r="G455" s="336"/>
      <c r="H455" s="44">
        <v>1588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3520</v>
      </c>
      <c r="E456" s="47"/>
      <c r="F456" s="6" t="s">
        <v>3527</v>
      </c>
      <c r="G456" s="336"/>
      <c r="H456" s="44">
        <v>1797</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3523</v>
      </c>
      <c r="E457" s="47"/>
      <c r="F457" s="6" t="s">
        <v>3528</v>
      </c>
      <c r="G457" s="336"/>
      <c r="H457" s="44">
        <v>1798</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3524</v>
      </c>
      <c r="E458" s="47"/>
      <c r="F458" s="6" t="s">
        <v>3529</v>
      </c>
      <c r="G458" s="336"/>
      <c r="H458" s="44">
        <v>1799</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3525</v>
      </c>
      <c r="E459" s="47"/>
      <c r="F459" s="6" t="s">
        <v>3530</v>
      </c>
      <c r="G459" s="336"/>
      <c r="H459" s="44">
        <v>1800</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3526</v>
      </c>
      <c r="E460" s="47"/>
      <c r="F460" s="6" t="s">
        <v>3531</v>
      </c>
      <c r="G460" s="336"/>
      <c r="H460" s="44">
        <v>1801</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3615</v>
      </c>
      <c r="E461" s="47"/>
      <c r="F461" s="6" t="s">
        <v>3613</v>
      </c>
      <c r="G461" s="336"/>
      <c r="H461" s="44">
        <v>1802</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t="str">
        <f>IF(ISBLANK(INDEX('Policy Characteristics'!L:L,MATCH($C461,'Policy Characteristics'!$C:$C,0))),"",INDEX('Policy Characteristics'!L:L,MATCH($C461,'Policy Characteristics'!$C:$C,0)))</f>
        <v>subsidy-for-electricity-production.html</v>
      </c>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Electricity Production</v>
      </c>
      <c r="C462" s="275" t="str">
        <f t="shared" si="26"/>
        <v>Subsidy for Elec Production by Fuel</v>
      </c>
      <c r="D462" s="6" t="s">
        <v>3616</v>
      </c>
      <c r="E462" s="47"/>
      <c r="F462" s="6" t="s">
        <v>3614</v>
      </c>
      <c r="G462" s="336"/>
      <c r="H462" s="44">
        <v>2244</v>
      </c>
      <c r="I462" s="347" t="s">
        <v>43</v>
      </c>
      <c r="J462" s="276" t="str">
        <f>IF(ISBLANK(INDEX('Policy Characteristics'!D:D,MATCH($C462,'Policy Characteristics'!$C:$C,0))),"",INDEX('Policy Characteristics'!D:D,MATCH($C462,'Policy Characteristics'!$C:$C,0)))</f>
        <v>Subsidy for Electricity Production</v>
      </c>
      <c r="K462" s="275" t="str">
        <f>IF(ISBLANK(INDEX('Policy Characteristics'!E:E,MATCH($C462,'Policy Characteristics'!$C:$C,0))),"",INDEX('Policy Characteristics'!E:E,MATCH($C462,'Policy Characteristics'!$C:$C,0)))</f>
        <v>elec generation subsidy</v>
      </c>
      <c r="L462" s="275">
        <f>IF(ISBLANK(INDEX('Policy Characteristics'!F:F,MATCH($C462,'Policy Characteristics'!$C:$C,0))),"",INDEX('Policy Characteristics'!F:F,MATCH($C462,'Policy Characteristics'!$C:$C,0)))</f>
        <v>0</v>
      </c>
      <c r="M462" s="275">
        <f>IF(ISBLANK(INDEX('Policy Characteristics'!G:G,MATCH($C462,'Policy Characteristics'!$C:$C,0))),"",INDEX('Policy Characteristics'!G:G,MATCH($C462,'Policy Characteristics'!$C:$C,0)))</f>
        <v>60</v>
      </c>
      <c r="N462" s="275">
        <f>IF(ISBLANK(INDEX('Policy Characteristics'!H:H,MATCH($C462,'Policy Characteristics'!$C:$C,0))),"",INDEX('Policy Characteristics'!H:H,MATCH($C462,'Policy Characteristics'!$C:$C,0)))</f>
        <v>1</v>
      </c>
      <c r="O462" s="275" t="str">
        <f>IF(ISBLANK(INDEX('Policy Characteristics'!I:I,MATCH($C462,'Policy Characteristics'!$C:$C,0))),"",INDEX('Policy Characteristics'!I:I,MATCH($C462,'Policy Characteristics'!$C:$C,0)))</f>
        <v>$/MWh</v>
      </c>
      <c r="P462" s="275"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5" t="str">
        <f>IF(ISBLANK(INDEX('Policy Characteristics'!K:K,MATCH($C462,'Policy Characteristics'!$C:$C,0))),"",INDEX('Policy Characteristics'!K:K,MATCH($C462,'Policy Characteristics'!$C:$C,0)))</f>
        <v>electricity-sector-main.html#subsidies</v>
      </c>
      <c r="R462" s="275"/>
      <c r="S462" s="336"/>
    </row>
    <row r="463" spans="1:19"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Use EVs for Grid Balancing</v>
      </c>
      <c r="C463" s="1" t="s">
        <v>3608</v>
      </c>
      <c r="D463" s="6"/>
      <c r="E463" s="47"/>
      <c r="F463" s="6"/>
      <c r="G463" s="6"/>
      <c r="H463" s="44">
        <v>2235</v>
      </c>
      <c r="I463" s="347" t="s">
        <v>43</v>
      </c>
      <c r="J463" s="276" t="str">
        <f>IF(ISBLANK(INDEX('Policy Characteristics'!D:D,MATCH($C463,'Policy Characteristics'!$C:$C,0))),"",INDEX('Policy Characteristics'!D:D,MATCH($C463,'Policy Characteristics'!$C:$C,0)))</f>
        <v>EVs for Grid Balancing</v>
      </c>
      <c r="K463" s="275" t="str">
        <f>IF(ISBLANK(INDEX('Policy Characteristics'!E:E,MATCH($C463,'Policy Characteristics'!$C:$C,0))),"",INDEX('Policy Characteristics'!E:E,MATCH($C463,'Policy Characteristics'!$C:$C,0)))</f>
        <v>elec use EVs for grid balancing</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EVs used</v>
      </c>
      <c r="P463" s="275"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75" t="str">
        <f>IF(ISBLANK(INDEX('Policy Characteristics'!K:K,MATCH($C463,'Policy Characteristics'!$C:$C,0))),"",INDEX('Policy Characteristics'!K:K,MATCH($C463,'Policy Characteristics'!$C:$C,0)))</f>
        <v/>
      </c>
      <c r="R463" s="275" t="str">
        <f>IF(ISBLANK(INDEX('Policy Characteristics'!L:L,MATCH($C463,'Policy Characteristics'!$C:$C,0))),"",INDEX('Policy Characteristics'!L:L,MATCH($C463,'Policy Characteristics'!$C:$C,0)))</f>
        <v/>
      </c>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Output</v>
      </c>
      <c r="C464" s="1" t="s">
        <v>3668</v>
      </c>
      <c r="D464" s="6"/>
      <c r="E464" s="47"/>
      <c r="F464" s="6"/>
      <c r="G464" s="6"/>
      <c r="H464" s="44">
        <v>2258</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subsidy per output</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MWh</v>
      </c>
      <c r="P464" s="275"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75" t="str">
        <f>IF(ISBLANK(INDEX('Policy Characteristics'!K:K,MATCH($C464,'Policy Characteristics'!$C:$C,0))),"",INDEX('Policy Characteristics'!K:K,MATCH($C464,'Policy Characteristics'!$C:$C,0)))</f>
        <v/>
      </c>
      <c r="R464" s="275"/>
      <c r="S464" s="336"/>
    </row>
    <row r="465" spans="1:19" ht="30"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Subsidy for Grid Battery Capacity</v>
      </c>
      <c r="C465" s="1" t="s">
        <v>3672</v>
      </c>
      <c r="D465" s="6"/>
      <c r="E465" s="47"/>
      <c r="F465" s="6"/>
      <c r="G465" s="6"/>
      <c r="H465" s="44">
        <v>2259</v>
      </c>
      <c r="I465" s="347" t="s">
        <v>43</v>
      </c>
      <c r="J465" s="276" t="str">
        <f>IF(ISBLANK(INDEX('Policy Characteristics'!D:D,MATCH($C465,'Policy Characteristics'!$C:$C,0))),"",INDEX('Policy Characteristics'!D:D,MATCH($C465,'Policy Characteristics'!$C:$C,0)))</f>
        <v>Grid Battery Subsidy</v>
      </c>
      <c r="K465" s="275" t="str">
        <f>IF(ISBLANK(INDEX('Policy Characteristics'!E:E,MATCH($C465,'Policy Characteristics'!$C:$C,0))),"",INDEX('Policy Characteristics'!E:E,MATCH($C465,'Policy Characteristics'!$C:$C,0)))</f>
        <v>elec battery construction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v>
      </c>
      <c r="N465" s="394">
        <f>IF(ISBLANK(INDEX('Policy Characteristics'!H:H,MATCH($C465,'Policy Characteristics'!$C:$C,0))),"",INDEX('Policy Characteristics'!H:H,MATCH($C465,'Policy Characteristics'!$C:$C,0)))</f>
        <v>0.01</v>
      </c>
      <c r="O465" s="275" t="str">
        <f>IF(ISBLANK(INDEX('Policy Characteristics'!I:I,MATCH($C465,'Policy Characteristics'!$C:$C,0))),"",INDEX('Policy Characteristics'!I:I,MATCH($C465,'Policy Characteristics'!$C:$C,0)))</f>
        <v>% of capital costs</v>
      </c>
      <c r="P465" s="275"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275" t="str">
        <f>IF(ISBLANK(INDEX('Policy Characteristics'!K:K,MATCH($C465,'Policy Characteristics'!$C:$C,0))),"",INDEX('Policy Characteristics'!K:K,MATCH($C465,'Policy Characteristics'!$C:$C,0)))</f>
        <v/>
      </c>
      <c r="R465" s="275"/>
      <c r="S465" s="336"/>
    </row>
    <row r="466" spans="1:19"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1" t="s">
        <v>3680</v>
      </c>
      <c r="D466" s="47" t="s">
        <v>448</v>
      </c>
      <c r="F466" s="47" t="s">
        <v>447</v>
      </c>
      <c r="H466" s="44">
        <v>2260</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$C$466</f>
        <v>Additional Subsidy for Elec CCS</v>
      </c>
      <c r="D467" s="6" t="s">
        <v>3521</v>
      </c>
      <c r="F467" s="6" t="s">
        <v>3454</v>
      </c>
      <c r="H467" s="44">
        <v>2261</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ref="C468:C489" si="27">$C$466</f>
        <v>Additional Subsidy for Elec CCS</v>
      </c>
      <c r="D468" s="6" t="s">
        <v>3522</v>
      </c>
      <c r="F468" s="6" t="s">
        <v>3455</v>
      </c>
      <c r="H468" s="44">
        <v>2262</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76</v>
      </c>
      <c r="F469" s="6" t="s">
        <v>3532</v>
      </c>
      <c r="H469" s="44">
        <v>2263</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77</v>
      </c>
      <c r="F470" s="6" t="s">
        <v>89</v>
      </c>
      <c r="H470" s="44">
        <v>2264</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449</v>
      </c>
      <c r="F471" s="6" t="s">
        <v>452</v>
      </c>
      <c r="H471" s="44">
        <v>2265</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78</v>
      </c>
      <c r="F472" s="6" t="s">
        <v>90</v>
      </c>
      <c r="H472" s="44">
        <v>2266</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79</v>
      </c>
      <c r="F473" s="6" t="s">
        <v>91</v>
      </c>
      <c r="H473" s="44">
        <v>2267</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80</v>
      </c>
      <c r="F474" s="6" t="s">
        <v>92</v>
      </c>
      <c r="H474" s="44">
        <v>2268</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2427</v>
      </c>
      <c r="F475" s="6" t="s">
        <v>437</v>
      </c>
      <c r="H475" s="44">
        <v>2269</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309</v>
      </c>
      <c r="F476" s="6" t="s">
        <v>311</v>
      </c>
      <c r="H476" s="44">
        <v>2270</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310</v>
      </c>
      <c r="F477" s="6" t="s">
        <v>312</v>
      </c>
      <c r="H477" s="44">
        <v>2271</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445</v>
      </c>
      <c r="F478" s="6" t="s">
        <v>444</v>
      </c>
      <c r="H478" s="44">
        <v>2272</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454</v>
      </c>
      <c r="F479" s="6" t="s">
        <v>455</v>
      </c>
      <c r="H479" s="44">
        <v>2273</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2752</v>
      </c>
      <c r="F480" s="6" t="s">
        <v>2471</v>
      </c>
      <c r="H480" s="44">
        <v>2274</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2753</v>
      </c>
      <c r="F481" s="6" t="s">
        <v>2595</v>
      </c>
      <c r="H481" s="44">
        <v>2275</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2754</v>
      </c>
      <c r="F482" s="6" t="s">
        <v>2473</v>
      </c>
      <c r="H482" s="44">
        <v>2276</v>
      </c>
      <c r="I482" s="1" t="s">
        <v>44</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3520</v>
      </c>
      <c r="F483" s="6" t="s">
        <v>3527</v>
      </c>
      <c r="H483" s="44">
        <v>2277</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3523</v>
      </c>
      <c r="F484" s="6" t="s">
        <v>3528</v>
      </c>
      <c r="H484" s="44">
        <v>2278</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3524</v>
      </c>
      <c r="F485" s="6" t="s">
        <v>3529</v>
      </c>
      <c r="H485" s="44">
        <v>2279</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3525</v>
      </c>
      <c r="F486" s="6" t="s">
        <v>3530</v>
      </c>
      <c r="H486" s="44">
        <v>2280</v>
      </c>
      <c r="I486" s="1" t="s">
        <v>43</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3526</v>
      </c>
      <c r="F487" s="6" t="s">
        <v>3531</v>
      </c>
      <c r="H487" s="44">
        <v>2281</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3615</v>
      </c>
      <c r="F488" s="6" t="s">
        <v>3613</v>
      </c>
      <c r="H488" s="44">
        <v>2282</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Electricity Supply</v>
      </c>
      <c r="B489" s="284" t="str">
        <f>IF(ISBLANK(INDEX('Policy Characteristics'!B:B,MATCH($C489,'Policy Characteristics'!$C:$C,0))),"",INDEX('Policy Characteristics'!B:B,MATCH($C489,'Policy Characteristics'!$C:$C,0)))</f>
        <v>Electricity CCS Subsidy</v>
      </c>
      <c r="C489" s="275" t="str">
        <f t="shared" si="27"/>
        <v>Additional Subsidy for Elec CCS</v>
      </c>
      <c r="D489" s="6" t="s">
        <v>3616</v>
      </c>
      <c r="F489" s="6" t="s">
        <v>3614</v>
      </c>
      <c r="H489" s="44">
        <v>2283</v>
      </c>
      <c r="I489" s="1" t="s">
        <v>44</v>
      </c>
      <c r="J489" s="276" t="str">
        <f>IF(ISBLANK(INDEX('Policy Characteristics'!D:D,MATCH($C489,'Policy Characteristics'!$C:$C,0))),"",INDEX('Policy Characteristics'!D:D,MATCH($C489,'Policy Characteristics'!$C:$C,0)))</f>
        <v>Electricity CCS Subsidy</v>
      </c>
      <c r="K489" s="275" t="str">
        <f>IF(ISBLANK(INDEX('Policy Characteristics'!E:E,MATCH($C489,'Policy Characteristics'!$C:$C,0))),"",INDEX('Policy Characteristics'!E:E,MATCH($C489,'Policy Characteristics'!$C:$C,0)))</f>
        <v>elec CCS subsidy</v>
      </c>
      <c r="L489" s="394">
        <f>IF(ISBLANK(INDEX('Policy Characteristics'!F:F,MATCH($C489,'Policy Characteristics'!$C:$C,0))),"",INDEX('Policy Characteristics'!F:F,MATCH($C489,'Policy Characteristics'!$C:$C,0)))</f>
        <v>0</v>
      </c>
      <c r="M489" s="394">
        <f>IF(ISBLANK(INDEX('Policy Characteristics'!G:G,MATCH($C489,'Policy Characteristics'!$C:$C,0))),"",INDEX('Policy Characteristics'!G:G,MATCH($C489,'Policy Characteristics'!$C:$C,0)))</f>
        <v>100</v>
      </c>
      <c r="N489" s="394">
        <f>IF(ISBLANK(INDEX('Policy Characteristics'!H:H,MATCH($C489,'Policy Characteristics'!$C:$C,0))),"",INDEX('Policy Characteristics'!H:H,MATCH($C489,'Policy Characteristics'!$C:$C,0)))</f>
        <v>5</v>
      </c>
      <c r="O489" s="275" t="str">
        <f>IF(ISBLANK(INDEX('Policy Characteristics'!I:I,MATCH($C489,'Policy Characteristics'!$C:$C,0))),"",INDEX('Policy Characteristics'!I:I,MATCH($C489,'Policy Characteristics'!$C:$C,0)))</f>
        <v>$ / metric ton CO2e</v>
      </c>
      <c r="P489" s="275"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t="s">
        <v>3193</v>
      </c>
      <c r="D490" s="47" t="s">
        <v>3070</v>
      </c>
      <c r="E490" s="6"/>
      <c r="F490" t="s">
        <v>3095</v>
      </c>
      <c r="G490" s="47"/>
      <c r="H490" s="44">
        <v>1537</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C$490</f>
        <v>Fraction of Imported Industrial Outputs Shifted to In Region Suppliers</v>
      </c>
      <c r="D491" s="6" t="s">
        <v>3071</v>
      </c>
      <c r="E491" s="6"/>
      <c r="F491" t="s">
        <v>2763</v>
      </c>
      <c r="G491" s="48"/>
      <c r="H491" s="44">
        <v>1538</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ref="C492:C514" si="28">C$490</f>
        <v>Fraction of Imported Industrial Outputs Shifted to In Region Suppliers</v>
      </c>
      <c r="D492" s="6" t="s">
        <v>3072</v>
      </c>
      <c r="E492" s="6"/>
      <c r="F492" t="s">
        <v>3036</v>
      </c>
      <c r="G492" s="48"/>
      <c r="H492" s="44">
        <v>1539</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3073</v>
      </c>
      <c r="E493" s="6"/>
      <c r="F493" t="s">
        <v>3037</v>
      </c>
      <c r="G493" s="48"/>
      <c r="H493" s="44">
        <v>1540</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3074</v>
      </c>
      <c r="E494" s="6"/>
      <c r="F494" t="s">
        <v>3038</v>
      </c>
      <c r="G494" s="48"/>
      <c r="H494" s="44">
        <v>1541</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3075</v>
      </c>
      <c r="E495" s="6"/>
      <c r="F495" t="s">
        <v>3039</v>
      </c>
      <c r="G495" s="48"/>
      <c r="H495" s="44">
        <v>1542</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3076</v>
      </c>
      <c r="E496" s="6"/>
      <c r="F496" t="s">
        <v>3040</v>
      </c>
      <c r="G496" s="48"/>
      <c r="H496" s="44">
        <v>1543</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3077</v>
      </c>
      <c r="E497" s="6"/>
      <c r="F497" t="s">
        <v>3041</v>
      </c>
      <c r="G497" s="48"/>
      <c r="H497" s="44">
        <v>1544</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3078</v>
      </c>
      <c r="E498" s="6"/>
      <c r="F498" t="s">
        <v>3042</v>
      </c>
      <c r="G498" s="48"/>
      <c r="H498" s="44">
        <v>1545</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3079</v>
      </c>
      <c r="E499" s="6"/>
      <c r="F499" t="s">
        <v>2582</v>
      </c>
      <c r="G499" s="48"/>
      <c r="H499" s="44">
        <v>1546</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3080</v>
      </c>
      <c r="E500" s="6"/>
      <c r="F500" t="s">
        <v>3043</v>
      </c>
      <c r="G500" s="48"/>
      <c r="H500" s="44">
        <v>1547</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3081</v>
      </c>
      <c r="E501" s="6"/>
      <c r="F501" t="s">
        <v>3044</v>
      </c>
      <c r="G501" s="48"/>
      <c r="H501" s="44">
        <v>1548</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3082</v>
      </c>
      <c r="E502" s="6"/>
      <c r="F502" t="s">
        <v>3045</v>
      </c>
      <c r="G502" s="48"/>
      <c r="H502" s="44">
        <v>1549</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3083</v>
      </c>
      <c r="E503" s="6"/>
      <c r="F503" t="s">
        <v>2583</v>
      </c>
      <c r="G503" s="48"/>
      <c r="H503" s="44">
        <v>1550</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3084</v>
      </c>
      <c r="E504" s="6"/>
      <c r="F504" t="s">
        <v>3046</v>
      </c>
      <c r="G504" s="48"/>
      <c r="H504" s="44">
        <v>1551</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3085</v>
      </c>
      <c r="E505" s="6"/>
      <c r="F505" t="s">
        <v>3047</v>
      </c>
      <c r="G505" s="48"/>
      <c r="H505" s="44">
        <v>1552</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3086</v>
      </c>
      <c r="E506" s="6"/>
      <c r="F506" t="s">
        <v>3048</v>
      </c>
      <c r="G506" s="48"/>
      <c r="H506" s="44">
        <v>1553</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3087</v>
      </c>
      <c r="E507" s="6"/>
      <c r="F507" t="s">
        <v>3049</v>
      </c>
      <c r="G507" s="48"/>
      <c r="H507" s="44">
        <v>1554</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3088</v>
      </c>
      <c r="E508" s="6"/>
      <c r="F508" t="s">
        <v>3050</v>
      </c>
      <c r="G508" s="48"/>
      <c r="H508" s="44">
        <v>1555</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3089</v>
      </c>
      <c r="E509" s="6"/>
      <c r="F509" t="s">
        <v>3051</v>
      </c>
      <c r="G509" s="48"/>
      <c r="H509" s="44">
        <v>1556</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3090</v>
      </c>
      <c r="E510" s="6"/>
      <c r="F510" t="s">
        <v>3052</v>
      </c>
      <c r="G510" s="48"/>
      <c r="H510" s="44">
        <v>1557</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3091</v>
      </c>
      <c r="E511" s="6"/>
      <c r="F511" t="s">
        <v>3053</v>
      </c>
      <c r="G511" s="48"/>
      <c r="H511" s="44">
        <v>1558</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3092</v>
      </c>
      <c r="E512" s="6"/>
      <c r="F512" t="s">
        <v>3054</v>
      </c>
      <c r="G512" s="48"/>
      <c r="H512" s="44">
        <v>1559</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3093</v>
      </c>
      <c r="E513" s="6"/>
      <c r="F513" t="s">
        <v>3096</v>
      </c>
      <c r="G513" s="48"/>
      <c r="H513" s="44">
        <v>1560</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Buy In-Region Products</v>
      </c>
      <c r="C514" s="275" t="str">
        <f t="shared" si="28"/>
        <v>Fraction of Imported Industrial Outputs Shifted to In Region Suppliers</v>
      </c>
      <c r="D514" s="6" t="s">
        <v>3094</v>
      </c>
      <c r="E514" s="6"/>
      <c r="F514" t="s">
        <v>3055</v>
      </c>
      <c r="G514" s="48"/>
      <c r="H514" s="44">
        <v>1561</v>
      </c>
      <c r="I514" s="346" t="s">
        <v>43</v>
      </c>
      <c r="J514" s="276" t="str">
        <f>IF(ISBLANK(INDEX('Policy Characteristics'!D:D,MATCH($C514,'Policy Characteristics'!$C:$C,0))),"",INDEX('Policy Characteristics'!D:D,MATCH($C514,'Policy Characteristics'!$C:$C,0)))</f>
        <v>Buy In-Region Products</v>
      </c>
      <c r="K514" s="275" t="str">
        <f>IF(ISBLANK(INDEX('Policy Characteristics'!E:E,MATCH($C514,'Policy Characteristics'!$C:$C,0))),"",INDEX('Policy Characteristics'!E:E,MATCH($C514,'Policy Characteristics'!$C:$C,0)))</f>
        <v>indst buy in region outputs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0.5</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imports shifted</v>
      </c>
      <c r="P514" s="275"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75" t="str">
        <f>IF(ISBLANK(INDEX('Policy Characteristics'!K:K,MATCH($C514,'Policy Characteristics'!$C:$C,0))),"",INDEX('Policy Characteristics'!K:K,MATCH($C514,'Policy Characteristics'!$C:$C,0)))</f>
        <v/>
      </c>
      <c r="R514" s="275" t="str">
        <f>IF(ISBLANK(INDEX('Policy Characteristics'!L:L,MATCH($C514,'Policy Characteristics'!$C:$C,0))),"",INDEX('Policy Characteristics'!L:L,MATCH($C514,'Policy Characteristics'!$C:$C,0)))</f>
        <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t="s">
        <v>3029</v>
      </c>
      <c r="D515" s="47" t="s">
        <v>3070</v>
      </c>
      <c r="E515" s="6" t="s">
        <v>3032</v>
      </c>
      <c r="F515" t="s">
        <v>3095</v>
      </c>
      <c r="G515" s="47" t="s">
        <v>3033</v>
      </c>
      <c r="H515" s="44">
        <v>908</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ref="C516:C531" si="29">C$515</f>
        <v>Industry Sector Fraction of Potential Additional CCS Achieved</v>
      </c>
      <c r="D516" s="47" t="s">
        <v>3070</v>
      </c>
      <c r="E516" s="6" t="s">
        <v>2535</v>
      </c>
      <c r="F516" t="s">
        <v>3095</v>
      </c>
      <c r="G516" s="47" t="s">
        <v>3034</v>
      </c>
      <c r="H516" s="44">
        <v>909</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3032</v>
      </c>
      <c r="F517" t="s">
        <v>2763</v>
      </c>
      <c r="G517" s="47" t="s">
        <v>3033</v>
      </c>
      <c r="H517" s="44">
        <v>910</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3071</v>
      </c>
      <c r="E518" s="6" t="s">
        <v>2535</v>
      </c>
      <c r="F518" t="s">
        <v>2763</v>
      </c>
      <c r="G518" s="47" t="s">
        <v>3034</v>
      </c>
      <c r="H518" s="44">
        <v>911</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3032</v>
      </c>
      <c r="F519" t="s">
        <v>3036</v>
      </c>
      <c r="G519" s="47" t="s">
        <v>3033</v>
      </c>
      <c r="H519" s="44">
        <v>912</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3072</v>
      </c>
      <c r="E520" s="6" t="s">
        <v>2535</v>
      </c>
      <c r="F520" t="s">
        <v>3036</v>
      </c>
      <c r="G520" s="47" t="s">
        <v>3034</v>
      </c>
      <c r="H520" s="44">
        <v>913</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3032</v>
      </c>
      <c r="F521" t="s">
        <v>3037</v>
      </c>
      <c r="G521" s="47" t="s">
        <v>3033</v>
      </c>
      <c r="H521" s="44">
        <v>914</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3073</v>
      </c>
      <c r="E522" s="6" t="s">
        <v>2535</v>
      </c>
      <c r="F522" t="s">
        <v>3037</v>
      </c>
      <c r="G522" s="47" t="s">
        <v>3034</v>
      </c>
      <c r="H522" s="44">
        <v>915</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3032</v>
      </c>
      <c r="F523" t="s">
        <v>3038</v>
      </c>
      <c r="G523" s="47" t="s">
        <v>3033</v>
      </c>
      <c r="H523" s="44">
        <v>916</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3074</v>
      </c>
      <c r="E524" s="6" t="s">
        <v>2535</v>
      </c>
      <c r="F524" t="s">
        <v>3038</v>
      </c>
      <c r="G524" s="47" t="s">
        <v>3034</v>
      </c>
      <c r="H524" s="44">
        <v>917</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3032</v>
      </c>
      <c r="F525" t="s">
        <v>3039</v>
      </c>
      <c r="G525" s="47" t="s">
        <v>3033</v>
      </c>
      <c r="H525" s="44">
        <v>918</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3075</v>
      </c>
      <c r="E526" s="6" t="s">
        <v>2535</v>
      </c>
      <c r="F526" t="s">
        <v>3039</v>
      </c>
      <c r="G526" s="47" t="s">
        <v>3034</v>
      </c>
      <c r="H526" s="44">
        <v>919</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3032</v>
      </c>
      <c r="F527" t="s">
        <v>3040</v>
      </c>
      <c r="G527" s="47" t="s">
        <v>3033</v>
      </c>
      <c r="H527" s="44">
        <v>920</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3076</v>
      </c>
      <c r="E528" s="6" t="s">
        <v>2535</v>
      </c>
      <c r="F528" t="s">
        <v>3040</v>
      </c>
      <c r="G528" s="47" t="s">
        <v>3034</v>
      </c>
      <c r="H528" s="44">
        <v>921</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3032</v>
      </c>
      <c r="F529" t="s">
        <v>3041</v>
      </c>
      <c r="G529" s="47" t="s">
        <v>3033</v>
      </c>
      <c r="H529" s="44">
        <v>922</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3077</v>
      </c>
      <c r="E530" s="6" t="s">
        <v>2535</v>
      </c>
      <c r="F530" t="s">
        <v>3041</v>
      </c>
      <c r="G530" s="47" t="s">
        <v>3034</v>
      </c>
      <c r="H530" s="44">
        <v>923</v>
      </c>
      <c r="I530" s="347" t="s">
        <v>44</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29"/>
        <v>Industry Sector Fraction of Potential Additional CCS Achieved</v>
      </c>
      <c r="D531" s="6" t="s">
        <v>3078</v>
      </c>
      <c r="E531" s="6" t="s">
        <v>3032</v>
      </c>
      <c r="F531" t="s">
        <v>3042</v>
      </c>
      <c r="G531" s="47" t="s">
        <v>3033</v>
      </c>
      <c r="H531" s="44">
        <v>924</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ref="C532:C564" si="30">C$515</f>
        <v>Industry Sector Fraction of Potential Additional CCS Achieved</v>
      </c>
      <c r="D532" s="6" t="s">
        <v>3078</v>
      </c>
      <c r="E532" s="6" t="s">
        <v>2535</v>
      </c>
      <c r="F532" t="s">
        <v>3042</v>
      </c>
      <c r="G532" s="47" t="s">
        <v>3034</v>
      </c>
      <c r="H532" s="44">
        <v>925</v>
      </c>
      <c r="I532" s="347"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3032</v>
      </c>
      <c r="F533" t="s">
        <v>2582</v>
      </c>
      <c r="G533" s="47" t="s">
        <v>3033</v>
      </c>
      <c r="H533" s="44">
        <v>926</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3079</v>
      </c>
      <c r="E534" s="6" t="s">
        <v>2535</v>
      </c>
      <c r="F534" t="s">
        <v>2582</v>
      </c>
      <c r="G534" s="47" t="s">
        <v>3034</v>
      </c>
      <c r="H534" s="44">
        <v>927</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3032</v>
      </c>
      <c r="F535" t="s">
        <v>3043</v>
      </c>
      <c r="G535" s="47" t="s">
        <v>3033</v>
      </c>
      <c r="H535" s="44">
        <v>928</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3080</v>
      </c>
      <c r="E536" s="6" t="s">
        <v>2535</v>
      </c>
      <c r="F536" t="s">
        <v>3043</v>
      </c>
      <c r="G536" s="47" t="s">
        <v>3034</v>
      </c>
      <c r="H536" s="44">
        <v>929</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3032</v>
      </c>
      <c r="F537" t="s">
        <v>3044</v>
      </c>
      <c r="G537" s="47" t="s">
        <v>3033</v>
      </c>
      <c r="H537" s="44">
        <v>930</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3081</v>
      </c>
      <c r="E538" s="6" t="s">
        <v>2535</v>
      </c>
      <c r="F538" t="s">
        <v>3044</v>
      </c>
      <c r="G538" s="47" t="s">
        <v>3034</v>
      </c>
      <c r="H538" s="44">
        <v>931</v>
      </c>
      <c r="I538" s="347" t="s">
        <v>44</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3032</v>
      </c>
      <c r="F539" t="s">
        <v>3045</v>
      </c>
      <c r="G539" s="47" t="s">
        <v>3033</v>
      </c>
      <c r="H539" s="44">
        <v>932</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3082</v>
      </c>
      <c r="E540" s="6" t="s">
        <v>2535</v>
      </c>
      <c r="F540" t="s">
        <v>3045</v>
      </c>
      <c r="G540" s="47" t="s">
        <v>3034</v>
      </c>
      <c r="H540" s="44">
        <v>933</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3032</v>
      </c>
      <c r="F541" t="s">
        <v>2583</v>
      </c>
      <c r="G541" s="47" t="s">
        <v>3033</v>
      </c>
      <c r="H541" s="44">
        <v>934</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3083</v>
      </c>
      <c r="E542" s="6" t="s">
        <v>2535</v>
      </c>
      <c r="F542" t="s">
        <v>2583</v>
      </c>
      <c r="G542" s="47" t="s">
        <v>3034</v>
      </c>
      <c r="H542" s="44">
        <v>935</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3032</v>
      </c>
      <c r="F543" t="s">
        <v>3046</v>
      </c>
      <c r="G543" s="47" t="s">
        <v>3033</v>
      </c>
      <c r="H543" s="44">
        <v>936</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3084</v>
      </c>
      <c r="E544" s="6" t="s">
        <v>2535</v>
      </c>
      <c r="F544" t="s">
        <v>3046</v>
      </c>
      <c r="G544" s="47" t="s">
        <v>3034</v>
      </c>
      <c r="H544" s="44">
        <v>937</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3032</v>
      </c>
      <c r="F545" t="s">
        <v>3047</v>
      </c>
      <c r="G545" s="47" t="s">
        <v>3033</v>
      </c>
      <c r="H545" s="44">
        <v>938</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3085</v>
      </c>
      <c r="E546" s="6" t="s">
        <v>2535</v>
      </c>
      <c r="F546" t="s">
        <v>3047</v>
      </c>
      <c r="G546" s="47" t="s">
        <v>3034</v>
      </c>
      <c r="H546" s="44">
        <v>939</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3032</v>
      </c>
      <c r="F547" t="s">
        <v>3048</v>
      </c>
      <c r="G547" s="47" t="s">
        <v>3033</v>
      </c>
      <c r="H547" s="44">
        <v>940</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3086</v>
      </c>
      <c r="E548" s="6" t="s">
        <v>2535</v>
      </c>
      <c r="F548" t="s">
        <v>3048</v>
      </c>
      <c r="G548" s="47" t="s">
        <v>3034</v>
      </c>
      <c r="H548" s="44">
        <v>941</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3032</v>
      </c>
      <c r="F549" t="s">
        <v>3049</v>
      </c>
      <c r="G549" s="47" t="s">
        <v>3033</v>
      </c>
      <c r="H549" s="44">
        <v>942</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3087</v>
      </c>
      <c r="E550" s="6" t="s">
        <v>2535</v>
      </c>
      <c r="F550" t="s">
        <v>3049</v>
      </c>
      <c r="G550" s="47" t="s">
        <v>3034</v>
      </c>
      <c r="H550" s="44">
        <v>943</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3032</v>
      </c>
      <c r="F551" t="s">
        <v>3050</v>
      </c>
      <c r="G551" s="47" t="s">
        <v>3033</v>
      </c>
      <c r="H551" s="44">
        <v>944</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3088</v>
      </c>
      <c r="E552" s="6" t="s">
        <v>2535</v>
      </c>
      <c r="F552" t="s">
        <v>3050</v>
      </c>
      <c r="G552" s="47" t="s">
        <v>3034</v>
      </c>
      <c r="H552" s="44">
        <v>945</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3032</v>
      </c>
      <c r="F553" t="s">
        <v>3051</v>
      </c>
      <c r="G553" s="47" t="s">
        <v>3033</v>
      </c>
      <c r="H553" s="44">
        <v>946</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3089</v>
      </c>
      <c r="E554" s="6" t="s">
        <v>2535</v>
      </c>
      <c r="F554" t="s">
        <v>3051</v>
      </c>
      <c r="G554" s="47" t="s">
        <v>3034</v>
      </c>
      <c r="H554" s="44">
        <v>947</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3032</v>
      </c>
      <c r="F555" t="s">
        <v>3052</v>
      </c>
      <c r="G555" s="47" t="s">
        <v>3033</v>
      </c>
      <c r="H555" s="44">
        <v>948</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3090</v>
      </c>
      <c r="E556" s="6" t="s">
        <v>2535</v>
      </c>
      <c r="F556" t="s">
        <v>3052</v>
      </c>
      <c r="G556" s="47" t="s">
        <v>3034</v>
      </c>
      <c r="H556" s="44">
        <v>949</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3032</v>
      </c>
      <c r="F557" t="s">
        <v>3053</v>
      </c>
      <c r="G557" s="47" t="s">
        <v>3033</v>
      </c>
      <c r="H557" s="44">
        <v>950</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3091</v>
      </c>
      <c r="E558" s="6" t="s">
        <v>2535</v>
      </c>
      <c r="F558" t="s">
        <v>3053</v>
      </c>
      <c r="G558" s="47" t="s">
        <v>3034</v>
      </c>
      <c r="H558" s="44">
        <v>951</v>
      </c>
      <c r="I558" s="347" t="s">
        <v>44</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3032</v>
      </c>
      <c r="F559" t="s">
        <v>3054</v>
      </c>
      <c r="G559" s="47" t="s">
        <v>3033</v>
      </c>
      <c r="H559" s="44">
        <v>952</v>
      </c>
      <c r="I559" s="346"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3092</v>
      </c>
      <c r="E560" s="6" t="s">
        <v>2535</v>
      </c>
      <c r="F560" t="s">
        <v>3054</v>
      </c>
      <c r="G560" s="47" t="s">
        <v>3034</v>
      </c>
      <c r="H560" s="44">
        <v>953</v>
      </c>
      <c r="I560" s="347" t="s">
        <v>43</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3032</v>
      </c>
      <c r="F561" t="s">
        <v>3096</v>
      </c>
      <c r="G561" s="47" t="s">
        <v>3033</v>
      </c>
      <c r="H561" s="44">
        <v>954</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3093</v>
      </c>
      <c r="E562" s="6" t="s">
        <v>2535</v>
      </c>
      <c r="F562" t="s">
        <v>3096</v>
      </c>
      <c r="G562" s="47" t="s">
        <v>3034</v>
      </c>
      <c r="H562" s="44">
        <v>955</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3032</v>
      </c>
      <c r="F563" t="s">
        <v>3055</v>
      </c>
      <c r="G563" s="47" t="s">
        <v>3033</v>
      </c>
      <c r="H563" s="44">
        <v>956</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Carbon Capture and Sequestration</v>
      </c>
      <c r="C564" s="275" t="str">
        <f t="shared" si="30"/>
        <v>Industry Sector Fraction of Potential Additional CCS Achieved</v>
      </c>
      <c r="D564" s="6" t="s">
        <v>3094</v>
      </c>
      <c r="E564" s="6" t="s">
        <v>2535</v>
      </c>
      <c r="F564" t="s">
        <v>3055</v>
      </c>
      <c r="G564" s="47" t="s">
        <v>3034</v>
      </c>
      <c r="H564" s="44">
        <v>957</v>
      </c>
      <c r="I564" s="347" t="s">
        <v>44</v>
      </c>
      <c r="J564" s="276" t="str">
        <f>IF(ISBLANK(INDEX('Policy Characteristics'!D:D,MATCH($C564,'Policy Characteristics'!$C:$C,0))),"",INDEX('Policy Characteristics'!D:D,MATCH($C564,'Policy Characteristics'!$C:$C,0)))</f>
        <v>Industry CCS</v>
      </c>
      <c r="K564" s="275" t="str">
        <f>IF(ISBLANK(INDEX('Policy Characteristics'!E:E,MATCH($C564,'Policy Characteristics'!$C:$C,0))),"",INDEX('Policy Characteristics'!E:E,MATCH($C564,'Policy Characteristics'!$C:$C,0)))</f>
        <v>indst CCS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CO2 captured</v>
      </c>
      <c r="P564" s="275"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75" t="str">
        <f>IF(ISBLANK(INDEX('Policy Characteristics'!K:K,MATCH($C564,'Policy Characteristics'!$C:$C,0))),"",INDEX('Policy Characteristics'!K:K,MATCH($C564,'Policy Characteristics'!$C:$C,0)))</f>
        <v>ccs.html#ccs</v>
      </c>
      <c r="R564" s="275" t="str">
        <f>IF(ISBLANK(INDEX('Policy Characteristics'!L:L,MATCH($C564,'Policy Characteristics'!$C:$C,0))),"",INDEX('Policy Characteristics'!L:L,MATCH($C564,'Policy Characteristics'!$C:$C,0)))</f>
        <v>carbon-capture-and-sequestration.html</v>
      </c>
    </row>
    <row r="565" spans="1:18"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Cement Clinker Substitution</v>
      </c>
      <c r="C565" t="s">
        <v>2772</v>
      </c>
      <c r="D565" s="47"/>
      <c r="E565" s="47"/>
      <c r="F565" s="47"/>
      <c r="G565" s="47"/>
      <c r="H565" s="44">
        <v>43</v>
      </c>
      <c r="I565" s="346" t="s">
        <v>43</v>
      </c>
      <c r="J565" s="276" t="str">
        <f>IF(ISBLANK(INDEX('Policy Characteristics'!D:D,MATCH($C565,'Policy Characteristics'!$C:$C,0))),"",INDEX('Policy Characteristics'!D:D,MATCH($C565,'Policy Characteristics'!$C:$C,0)))</f>
        <v>Cement Clinker Substitution</v>
      </c>
      <c r="K565" s="275" t="str">
        <f>IF(ISBLANK(INDEX('Policy Characteristics'!E:E,MATCH($C565,'Policy Characteristics'!$C:$C,0))),"",INDEX('Policy Characteristics'!E:E,MATCH($C565,'Policy Characteristics'!$C:$C,0)))</f>
        <v>indst cement measures</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75" t="str">
        <f>IF(ISBLANK(INDEX('Policy Characteristics'!K:K,MATCH($C565,'Policy Characteristics'!$C:$C,0))),"",INDEX('Policy Characteristics'!K:K,MATCH($C565,'Policy Characteristics'!$C:$C,0)))</f>
        <v>industry-ag-main.html#clinker</v>
      </c>
      <c r="R565" s="275" t="str">
        <f>IF(ISBLANK(INDEX('Policy Characteristics'!L:L,MATCH($C565,'Policy Characteristics'!$C:$C,0))),"",INDEX('Policy Characteristics'!L:L,MATCH($C565,'Policy Characteristics'!$C:$C,0)))</f>
        <v>cement-clinker-substitution.html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346" t="s">
        <v>43</v>
      </c>
      <c r="J566" s="276" t="str">
        <f>IF(ISBLANK(INDEX('Policy Characteristics'!D:D,MATCH($C566,'Policy Characteristics'!$C:$C,0))),"",INDEX('Policy Characteristics'!D:D,MATCH($C566,'Policy Characteristics'!$C:$C,0)))</f>
        <v>Cogeneration and Waste Heat Recovery</v>
      </c>
      <c r="K566" s="275" t="str">
        <f>IF(ISBLANK(INDEX('Policy Characteristics'!E:E,MATCH($C566,'Policy Characteristics'!$C:$C,0))),"",INDEX('Policy Characteristics'!E:E,MATCH($C566,'Policy Characteristics'!$C:$C,0)))</f>
        <v>indst CHP</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75" t="str">
        <f>IF(ISBLANK(INDEX('Policy Characteristics'!K:K,MATCH($C566,'Policy Characteristics'!$C:$C,0))),"",INDEX('Policy Characteristics'!K:K,MATCH($C566,'Policy Characteristics'!$C:$C,0)))</f>
        <v>industry-ag-main.html#cogen</v>
      </c>
      <c r="R566" s="275" t="str">
        <f>IF(ISBLANK(INDEX('Policy Characteristics'!L:L,MATCH($C566,'Policy Characteristics'!$C:$C,0))),"",INDEX('Policy Characteristics'!L:L,MATCH($C566,'Policy Characteristics'!$C:$C,0)))</f>
        <v>cogeneration-and-waste-heat-recovery.html</v>
      </c>
    </row>
    <row r="567" spans="1:18" s="4" customFormat="1"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346" t="s">
        <v>43</v>
      </c>
      <c r="J567" s="276" t="str">
        <f>IF(ISBLANK(INDEX('Policy Characteristics'!D:D,MATCH($C567,'Policy Characteristics'!$C:$C,0))),"",INDEX('Policy Characteristics'!D:D,MATCH($C567,'Policy Characteristics'!$C:$C,0)))</f>
        <v>Early Retirement of Industrial Facilities</v>
      </c>
      <c r="K567" s="275" t="str">
        <f>IF(ISBLANK(INDEX('Policy Characteristics'!E:E,MATCH($C567,'Policy Characteristics'!$C:$C,0))),"",INDEX('Policy Characteristics'!E:E,MATCH($C567,'Policy Characteristics'!$C:$C,0)))</f>
        <v>indst early retirement</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potential achieved</v>
      </c>
      <c r="P567" s="275"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75" t="str">
        <f>IF(ISBLANK(INDEX('Policy Characteristics'!K:K,MATCH($C567,'Policy Characteristics'!$C:$C,0))),"",INDEX('Policy Characteristics'!K:K,MATCH($C567,'Policy Characteristics'!$C:$C,0)))</f>
        <v>industry-ag-main.html#early-ret</v>
      </c>
      <c r="R567" s="275" t="str">
        <f>IF(ISBLANK(INDEX('Policy Characteristics'!L:L,MATCH($C567,'Policy Characteristics'!$C:$C,0))),"",INDEX('Policy Characteristics'!L:L,MATCH($C567,'Policy Characteristics'!$C:$C,0)))</f>
        <v>early-retirement-of-industrial-facilities.html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t="s">
        <v>3571</v>
      </c>
      <c r="D568" s="47" t="s">
        <v>3070</v>
      </c>
      <c r="E568" s="1" t="s">
        <v>3548</v>
      </c>
      <c r="F568" t="s">
        <v>3095</v>
      </c>
      <c r="G568" s="47" t="s">
        <v>3555</v>
      </c>
      <c r="H568" s="44">
        <v>1834</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ref="C569:C594" si="31">C$568</f>
        <v>Fraction of Eligible Industrial Energy Use Shifted to Electricity</v>
      </c>
      <c r="D569" s="47" t="s">
        <v>3070</v>
      </c>
      <c r="E569" s="1" t="s">
        <v>3549</v>
      </c>
      <c r="F569" t="s">
        <v>3095</v>
      </c>
      <c r="G569" s="47" t="s">
        <v>3556</v>
      </c>
      <c r="H569" s="44">
        <v>1835</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3550</v>
      </c>
      <c r="F570" t="s">
        <v>3095</v>
      </c>
      <c r="G570" s="47" t="s">
        <v>3557</v>
      </c>
      <c r="H570" s="44">
        <v>1836</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3551</v>
      </c>
      <c r="F571" t="s">
        <v>3095</v>
      </c>
      <c r="G571" s="47" t="s">
        <v>3558</v>
      </c>
      <c r="H571" s="44">
        <v>1837</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3552</v>
      </c>
      <c r="F572" t="s">
        <v>3095</v>
      </c>
      <c r="G572" s="47" t="s">
        <v>3559</v>
      </c>
      <c r="H572" s="44">
        <v>1838</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3553</v>
      </c>
      <c r="F573" t="s">
        <v>3095</v>
      </c>
      <c r="G573" s="47" t="s">
        <v>3560</v>
      </c>
      <c r="H573" s="44">
        <v>1839</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3554</v>
      </c>
      <c r="F574" t="s">
        <v>3095</v>
      </c>
      <c r="G574" s="47" t="s">
        <v>3561</v>
      </c>
      <c r="H574" s="44">
        <v>1840</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47" t="s">
        <v>3070</v>
      </c>
      <c r="E575" s="1" t="s">
        <v>3736</v>
      </c>
      <c r="F575" t="s">
        <v>3095</v>
      </c>
      <c r="G575" s="47" t="s">
        <v>3736</v>
      </c>
      <c r="H575" s="44">
        <v>1841</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3548</v>
      </c>
      <c r="F576" t="s">
        <v>2763</v>
      </c>
      <c r="G576" s="47" t="s">
        <v>3555</v>
      </c>
      <c r="H576" s="44">
        <v>1842</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3549</v>
      </c>
      <c r="F577" t="s">
        <v>2763</v>
      </c>
      <c r="G577" s="47" t="s">
        <v>3556</v>
      </c>
      <c r="H577" s="44">
        <v>1843</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3550</v>
      </c>
      <c r="F578" t="s">
        <v>2763</v>
      </c>
      <c r="G578" s="47" t="s">
        <v>3557</v>
      </c>
      <c r="H578" s="44">
        <v>1844</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3551</v>
      </c>
      <c r="F579" t="s">
        <v>2763</v>
      </c>
      <c r="G579" s="47" t="s">
        <v>3558</v>
      </c>
      <c r="H579" s="44">
        <v>1845</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3552</v>
      </c>
      <c r="F580" t="s">
        <v>2763</v>
      </c>
      <c r="G580" s="47" t="s">
        <v>3559</v>
      </c>
      <c r="H580" s="44">
        <v>1846</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3553</v>
      </c>
      <c r="F581" t="s">
        <v>2763</v>
      </c>
      <c r="G581" s="47" t="s">
        <v>3560</v>
      </c>
      <c r="H581" s="44">
        <v>1847</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3554</v>
      </c>
      <c r="F582" t="s">
        <v>2763</v>
      </c>
      <c r="G582" s="47" t="s">
        <v>3561</v>
      </c>
      <c r="H582" s="44">
        <v>1848</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3071</v>
      </c>
      <c r="E583" s="1" t="s">
        <v>3736</v>
      </c>
      <c r="F583" t="s">
        <v>2763</v>
      </c>
      <c r="G583" s="47" t="s">
        <v>3736</v>
      </c>
      <c r="H583" s="44">
        <v>1849</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3548</v>
      </c>
      <c r="F584" t="s">
        <v>3036</v>
      </c>
      <c r="G584" s="47" t="s">
        <v>3555</v>
      </c>
      <c r="H584" s="44">
        <v>1850</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3549</v>
      </c>
      <c r="F585" t="s">
        <v>3036</v>
      </c>
      <c r="G585" s="47" t="s">
        <v>3556</v>
      </c>
      <c r="H585" s="44">
        <v>1851</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3550</v>
      </c>
      <c r="F586" t="s">
        <v>3036</v>
      </c>
      <c r="G586" s="47" t="s">
        <v>3557</v>
      </c>
      <c r="H586" s="44">
        <v>1852</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3551</v>
      </c>
      <c r="F587" t="s">
        <v>3036</v>
      </c>
      <c r="G587" s="47" t="s">
        <v>3558</v>
      </c>
      <c r="H587" s="44">
        <v>1853</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3552</v>
      </c>
      <c r="F588" t="s">
        <v>3036</v>
      </c>
      <c r="G588" s="47" t="s">
        <v>3559</v>
      </c>
      <c r="H588" s="44">
        <v>1854</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3553</v>
      </c>
      <c r="F589" t="s">
        <v>3036</v>
      </c>
      <c r="G589" s="47" t="s">
        <v>3560</v>
      </c>
      <c r="H589" s="44">
        <v>1855</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3554</v>
      </c>
      <c r="F590" t="s">
        <v>3036</v>
      </c>
      <c r="G590" s="47" t="s">
        <v>3561</v>
      </c>
      <c r="H590" s="44">
        <v>1856</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3072</v>
      </c>
      <c r="E591" s="1" t="s">
        <v>3736</v>
      </c>
      <c r="F591" t="s">
        <v>3036</v>
      </c>
      <c r="G591" s="47" t="s">
        <v>3736</v>
      </c>
      <c r="H591" s="44">
        <v>1857</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3548</v>
      </c>
      <c r="F592" t="s">
        <v>3037</v>
      </c>
      <c r="G592" s="47" t="s">
        <v>3555</v>
      </c>
      <c r="H592" s="44">
        <v>1858</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3549</v>
      </c>
      <c r="F593" t="s">
        <v>3037</v>
      </c>
      <c r="G593" s="47" t="s">
        <v>3556</v>
      </c>
      <c r="H593" s="44">
        <v>1859</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1"/>
        <v>Fraction of Eligible Industrial Energy Use Shifted to Electricity</v>
      </c>
      <c r="D594" s="6" t="s">
        <v>3073</v>
      </c>
      <c r="E594" s="1" t="s">
        <v>3550</v>
      </c>
      <c r="F594" t="s">
        <v>3037</v>
      </c>
      <c r="G594" s="47" t="s">
        <v>3557</v>
      </c>
      <c r="H594" s="44">
        <v>1860</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596" si="32">C$568</f>
        <v>Fraction of Eligible Industrial Energy Use Shifted to Electricity</v>
      </c>
      <c r="D595" s="6" t="s">
        <v>3073</v>
      </c>
      <c r="E595" s="1" t="s">
        <v>3551</v>
      </c>
      <c r="F595" t="s">
        <v>3037</v>
      </c>
      <c r="G595" s="47" t="s">
        <v>3558</v>
      </c>
      <c r="H595" s="44">
        <v>1861</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2"/>
        <v>Fraction of Eligible Industrial Energy Use Shifted to Electricity</v>
      </c>
      <c r="D596" s="6" t="s">
        <v>3073</v>
      </c>
      <c r="E596" s="1" t="s">
        <v>3552</v>
      </c>
      <c r="F596" t="s">
        <v>3037</v>
      </c>
      <c r="G596" s="47" t="s">
        <v>3559</v>
      </c>
      <c r="H596" s="44">
        <v>1862</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ref="C597:C632" si="33">C$568</f>
        <v>Fraction of Eligible Industrial Energy Use Shifted to Electricity</v>
      </c>
      <c r="D597" s="6" t="s">
        <v>3073</v>
      </c>
      <c r="E597" s="1" t="s">
        <v>3553</v>
      </c>
      <c r="F597" t="s">
        <v>3037</v>
      </c>
      <c r="G597" s="47" t="s">
        <v>3560</v>
      </c>
      <c r="H597" s="44">
        <v>1863</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3554</v>
      </c>
      <c r="F598" t="s">
        <v>3037</v>
      </c>
      <c r="G598" s="47" t="s">
        <v>3561</v>
      </c>
      <c r="H598" s="44">
        <v>1864</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3073</v>
      </c>
      <c r="E599" s="1" t="s">
        <v>3736</v>
      </c>
      <c r="F599" t="s">
        <v>3037</v>
      </c>
      <c r="G599" s="47" t="s">
        <v>3736</v>
      </c>
      <c r="H599" s="44">
        <v>1865</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3548</v>
      </c>
      <c r="F600" t="s">
        <v>3038</v>
      </c>
      <c r="G600" s="47" t="s">
        <v>3555</v>
      </c>
      <c r="H600" s="44">
        <v>1866</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3549</v>
      </c>
      <c r="F601" t="s">
        <v>3038</v>
      </c>
      <c r="G601" s="47" t="s">
        <v>3556</v>
      </c>
      <c r="H601" s="44">
        <v>1867</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3550</v>
      </c>
      <c r="F602" t="s">
        <v>3038</v>
      </c>
      <c r="G602" s="47" t="s">
        <v>3557</v>
      </c>
      <c r="H602" s="44">
        <v>1868</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3551</v>
      </c>
      <c r="F603" t="s">
        <v>3038</v>
      </c>
      <c r="G603" s="47" t="s">
        <v>3558</v>
      </c>
      <c r="H603" s="44">
        <v>1869</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3552</v>
      </c>
      <c r="F604" t="s">
        <v>3038</v>
      </c>
      <c r="G604" s="47" t="s">
        <v>3559</v>
      </c>
      <c r="H604" s="44">
        <v>1870</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3553</v>
      </c>
      <c r="F605" t="s">
        <v>3038</v>
      </c>
      <c r="G605" s="47" t="s">
        <v>3560</v>
      </c>
      <c r="H605" s="44">
        <v>1871</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3554</v>
      </c>
      <c r="F606" t="s">
        <v>3038</v>
      </c>
      <c r="G606" s="47" t="s">
        <v>3561</v>
      </c>
      <c r="H606" s="44">
        <v>1872</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3074</v>
      </c>
      <c r="E607" s="1" t="s">
        <v>3736</v>
      </c>
      <c r="F607" t="s">
        <v>3038</v>
      </c>
      <c r="G607" s="47" t="s">
        <v>3736</v>
      </c>
      <c r="H607" s="44">
        <v>1873</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3548</v>
      </c>
      <c r="F608" t="s">
        <v>3039</v>
      </c>
      <c r="G608" s="47" t="s">
        <v>3555</v>
      </c>
      <c r="H608" s="44">
        <v>1874</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3549</v>
      </c>
      <c r="F609" t="s">
        <v>3039</v>
      </c>
      <c r="G609" s="47" t="s">
        <v>3556</v>
      </c>
      <c r="H609" s="44">
        <v>1875</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3550</v>
      </c>
      <c r="F610" t="s">
        <v>3039</v>
      </c>
      <c r="G610" s="47" t="s">
        <v>3557</v>
      </c>
      <c r="H610" s="44">
        <v>1876</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3551</v>
      </c>
      <c r="F611" t="s">
        <v>3039</v>
      </c>
      <c r="G611" s="47" t="s">
        <v>3558</v>
      </c>
      <c r="H611" s="44">
        <v>1877</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3552</v>
      </c>
      <c r="F612" t="s">
        <v>3039</v>
      </c>
      <c r="G612" s="47" t="s">
        <v>3559</v>
      </c>
      <c r="H612" s="44">
        <v>1878</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3553</v>
      </c>
      <c r="F613" t="s">
        <v>3039</v>
      </c>
      <c r="G613" s="47" t="s">
        <v>3560</v>
      </c>
      <c r="H613" s="44">
        <v>1879</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3554</v>
      </c>
      <c r="F614" t="s">
        <v>3039</v>
      </c>
      <c r="G614" s="47" t="s">
        <v>3561</v>
      </c>
      <c r="H614" s="44">
        <v>1880</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3075</v>
      </c>
      <c r="E615" s="1" t="s">
        <v>3736</v>
      </c>
      <c r="F615" t="s">
        <v>3039</v>
      </c>
      <c r="G615" s="47" t="s">
        <v>3736</v>
      </c>
      <c r="H615" s="44">
        <v>1881</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3548</v>
      </c>
      <c r="F616" t="s">
        <v>3040</v>
      </c>
      <c r="G616" s="47" t="s">
        <v>3555</v>
      </c>
      <c r="H616" s="44">
        <v>1882</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3549</v>
      </c>
      <c r="F617" t="s">
        <v>3040</v>
      </c>
      <c r="G617" s="47" t="s">
        <v>3556</v>
      </c>
      <c r="H617" s="44">
        <v>1883</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3550</v>
      </c>
      <c r="F618" t="s">
        <v>3040</v>
      </c>
      <c r="G618" s="47" t="s">
        <v>3557</v>
      </c>
      <c r="H618" s="44">
        <v>1884</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3551</v>
      </c>
      <c r="F619" t="s">
        <v>3040</v>
      </c>
      <c r="G619" s="47" t="s">
        <v>3558</v>
      </c>
      <c r="H619" s="44">
        <v>1885</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3552</v>
      </c>
      <c r="F620" t="s">
        <v>3040</v>
      </c>
      <c r="G620" s="47" t="s">
        <v>3559</v>
      </c>
      <c r="H620" s="44">
        <v>1886</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3553</v>
      </c>
      <c r="F621" t="s">
        <v>3040</v>
      </c>
      <c r="G621" s="47" t="s">
        <v>3560</v>
      </c>
      <c r="H621" s="44">
        <v>1887</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3554</v>
      </c>
      <c r="F622" t="s">
        <v>3040</v>
      </c>
      <c r="G622" s="47" t="s">
        <v>3561</v>
      </c>
      <c r="H622" s="44">
        <v>1888</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3076</v>
      </c>
      <c r="E623" s="1" t="s">
        <v>3736</v>
      </c>
      <c r="F623" t="s">
        <v>3040</v>
      </c>
      <c r="G623" s="47" t="s">
        <v>3736</v>
      </c>
      <c r="H623" s="44">
        <v>1889</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3548</v>
      </c>
      <c r="F624" t="s">
        <v>3041</v>
      </c>
      <c r="G624" s="47" t="s">
        <v>3555</v>
      </c>
      <c r="H624" s="44">
        <v>1890</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3549</v>
      </c>
      <c r="F625" t="s">
        <v>3041</v>
      </c>
      <c r="G625" s="47" t="s">
        <v>3556</v>
      </c>
      <c r="H625" s="44">
        <v>1891</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3550</v>
      </c>
      <c r="F626" t="s">
        <v>3041</v>
      </c>
      <c r="G626" s="47" t="s">
        <v>3557</v>
      </c>
      <c r="H626" s="44">
        <v>1892</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3551</v>
      </c>
      <c r="F627" t="s">
        <v>3041</v>
      </c>
      <c r="G627" s="47" t="s">
        <v>3558</v>
      </c>
      <c r="H627" s="44">
        <v>1893</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3552</v>
      </c>
      <c r="F628" t="s">
        <v>3041</v>
      </c>
      <c r="G628" s="47" t="s">
        <v>3559</v>
      </c>
      <c r="H628" s="44">
        <v>1894</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3553</v>
      </c>
      <c r="F629" t="s">
        <v>3041</v>
      </c>
      <c r="G629" s="47" t="s">
        <v>3560</v>
      </c>
      <c r="H629" s="44">
        <v>1895</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3554</v>
      </c>
      <c r="F630" t="s">
        <v>3041</v>
      </c>
      <c r="G630" s="47" t="s">
        <v>3561</v>
      </c>
      <c r="H630" s="44">
        <v>1896</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3077</v>
      </c>
      <c r="E631" s="1" t="s">
        <v>3736</v>
      </c>
      <c r="F631" t="s">
        <v>3041</v>
      </c>
      <c r="G631" s="47" t="s">
        <v>3736</v>
      </c>
      <c r="H631" s="44">
        <v>1897</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3"/>
        <v>Fraction of Eligible Industrial Energy Use Shifted to Electricity</v>
      </c>
      <c r="D632" s="6" t="s">
        <v>3078</v>
      </c>
      <c r="E632" s="1" t="s">
        <v>3548</v>
      </c>
      <c r="F632" t="s">
        <v>3042</v>
      </c>
      <c r="G632" s="47" t="s">
        <v>3555</v>
      </c>
      <c r="H632" s="44">
        <v>1898</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ref="C633:C684" si="34">C$568</f>
        <v>Fraction of Eligible Industrial Energy Use Shifted to Electricity</v>
      </c>
      <c r="D633" s="6" t="s">
        <v>3078</v>
      </c>
      <c r="E633" s="1" t="s">
        <v>3549</v>
      </c>
      <c r="F633" t="s">
        <v>3042</v>
      </c>
      <c r="G633" s="47" t="s">
        <v>3556</v>
      </c>
      <c r="H633" s="44">
        <v>1899</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3550</v>
      </c>
      <c r="F634" t="s">
        <v>3042</v>
      </c>
      <c r="G634" s="47" t="s">
        <v>3557</v>
      </c>
      <c r="H634" s="44">
        <v>1900</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3551</v>
      </c>
      <c r="F635" t="s">
        <v>3042</v>
      </c>
      <c r="G635" s="47" t="s">
        <v>3558</v>
      </c>
      <c r="H635" s="44">
        <v>1901</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3552</v>
      </c>
      <c r="F636" t="s">
        <v>3042</v>
      </c>
      <c r="G636" s="47" t="s">
        <v>3559</v>
      </c>
      <c r="H636" s="44">
        <v>1902</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3553</v>
      </c>
      <c r="F637" t="s">
        <v>3042</v>
      </c>
      <c r="G637" s="47" t="s">
        <v>3560</v>
      </c>
      <c r="H637" s="44">
        <v>1903</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3554</v>
      </c>
      <c r="F638" t="s">
        <v>3042</v>
      </c>
      <c r="G638" s="47" t="s">
        <v>3561</v>
      </c>
      <c r="H638" s="44">
        <v>1904</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3078</v>
      </c>
      <c r="E639" s="1" t="s">
        <v>3736</v>
      </c>
      <c r="F639" t="s">
        <v>3042</v>
      </c>
      <c r="G639" s="47" t="s">
        <v>3736</v>
      </c>
      <c r="H639" s="44">
        <v>1905</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3548</v>
      </c>
      <c r="F640" t="s">
        <v>2582</v>
      </c>
      <c r="G640" s="47" t="s">
        <v>3555</v>
      </c>
      <c r="H640" s="44">
        <v>1906</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3549</v>
      </c>
      <c r="F641" t="s">
        <v>2582</v>
      </c>
      <c r="G641" s="47" t="s">
        <v>3556</v>
      </c>
      <c r="H641" s="44">
        <v>1907</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3550</v>
      </c>
      <c r="F642" t="s">
        <v>2582</v>
      </c>
      <c r="G642" s="47" t="s">
        <v>3557</v>
      </c>
      <c r="H642" s="44">
        <v>1908</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3551</v>
      </c>
      <c r="F643" t="s">
        <v>2582</v>
      </c>
      <c r="G643" s="47" t="s">
        <v>3558</v>
      </c>
      <c r="H643" s="44">
        <v>1909</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3552</v>
      </c>
      <c r="F644" t="s">
        <v>2582</v>
      </c>
      <c r="G644" s="47" t="s">
        <v>3559</v>
      </c>
      <c r="H644" s="44">
        <v>1910</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3553</v>
      </c>
      <c r="F645" t="s">
        <v>2582</v>
      </c>
      <c r="G645" s="47" t="s">
        <v>3560</v>
      </c>
      <c r="H645" s="44">
        <v>1911</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3554</v>
      </c>
      <c r="F646" t="s">
        <v>2582</v>
      </c>
      <c r="G646" s="47" t="s">
        <v>3561</v>
      </c>
      <c r="H646" s="44">
        <v>1912</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3079</v>
      </c>
      <c r="E647" s="1" t="s">
        <v>3736</v>
      </c>
      <c r="F647" t="s">
        <v>2582</v>
      </c>
      <c r="G647" s="47" t="s">
        <v>3736</v>
      </c>
      <c r="H647" s="44">
        <v>1913</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3548</v>
      </c>
      <c r="F648" t="s">
        <v>3043</v>
      </c>
      <c r="G648" s="47" t="s">
        <v>3555</v>
      </c>
      <c r="H648" s="44">
        <v>1914</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3549</v>
      </c>
      <c r="F649" t="s">
        <v>3043</v>
      </c>
      <c r="G649" s="47" t="s">
        <v>3556</v>
      </c>
      <c r="H649" s="44">
        <v>1915</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3550</v>
      </c>
      <c r="F650" t="s">
        <v>3043</v>
      </c>
      <c r="G650" s="47" t="s">
        <v>3557</v>
      </c>
      <c r="H650" s="44">
        <v>1916</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3551</v>
      </c>
      <c r="F651" t="s">
        <v>3043</v>
      </c>
      <c r="G651" s="47" t="s">
        <v>3558</v>
      </c>
      <c r="H651" s="44">
        <v>1917</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3552</v>
      </c>
      <c r="F652" t="s">
        <v>3043</v>
      </c>
      <c r="G652" s="47" t="s">
        <v>3559</v>
      </c>
      <c r="H652" s="44">
        <v>1918</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3553</v>
      </c>
      <c r="F653" t="s">
        <v>3043</v>
      </c>
      <c r="G653" s="47" t="s">
        <v>3560</v>
      </c>
      <c r="H653" s="44">
        <v>1919</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3554</v>
      </c>
      <c r="F654" t="s">
        <v>3043</v>
      </c>
      <c r="G654" s="47" t="s">
        <v>3561</v>
      </c>
      <c r="H654" s="44">
        <v>1920</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3080</v>
      </c>
      <c r="E655" s="1" t="s">
        <v>3736</v>
      </c>
      <c r="F655" t="s">
        <v>3043</v>
      </c>
      <c r="G655" s="47" t="s">
        <v>3736</v>
      </c>
      <c r="H655" s="44">
        <v>1921</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3548</v>
      </c>
      <c r="F656" t="s">
        <v>3044</v>
      </c>
      <c r="G656" s="47" t="s">
        <v>3555</v>
      </c>
      <c r="H656" s="44">
        <v>1922</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3549</v>
      </c>
      <c r="F657" t="s">
        <v>3044</v>
      </c>
      <c r="G657" s="47" t="s">
        <v>3556</v>
      </c>
      <c r="H657" s="44">
        <v>1923</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3550</v>
      </c>
      <c r="F658" t="s">
        <v>3044</v>
      </c>
      <c r="G658" s="47" t="s">
        <v>3557</v>
      </c>
      <c r="H658" s="44">
        <v>1924</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3551</v>
      </c>
      <c r="F659" t="s">
        <v>3044</v>
      </c>
      <c r="G659" s="47" t="s">
        <v>3558</v>
      </c>
      <c r="H659" s="44">
        <v>1925</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3552</v>
      </c>
      <c r="F660" t="s">
        <v>3044</v>
      </c>
      <c r="G660" s="47" t="s">
        <v>3559</v>
      </c>
      <c r="H660" s="44">
        <v>1926</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3553</v>
      </c>
      <c r="F661" t="s">
        <v>3044</v>
      </c>
      <c r="G661" s="47" t="s">
        <v>3560</v>
      </c>
      <c r="H661" s="44">
        <v>1927</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3554</v>
      </c>
      <c r="F662" t="s">
        <v>3044</v>
      </c>
      <c r="G662" s="47" t="s">
        <v>3561</v>
      </c>
      <c r="H662" s="44">
        <v>1928</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3081</v>
      </c>
      <c r="E663" s="1" t="s">
        <v>3736</v>
      </c>
      <c r="F663" t="s">
        <v>3044</v>
      </c>
      <c r="G663" s="47" t="s">
        <v>3736</v>
      </c>
      <c r="H663" s="44">
        <v>1929</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3548</v>
      </c>
      <c r="F664" t="s">
        <v>3045</v>
      </c>
      <c r="G664" s="47" t="s">
        <v>3555</v>
      </c>
      <c r="H664" s="44">
        <v>1930</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3549</v>
      </c>
      <c r="F665" t="s">
        <v>3045</v>
      </c>
      <c r="G665" s="47" t="s">
        <v>3556</v>
      </c>
      <c r="H665" s="44">
        <v>1931</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3550</v>
      </c>
      <c r="F666" t="s">
        <v>3045</v>
      </c>
      <c r="G666" s="47" t="s">
        <v>3557</v>
      </c>
      <c r="H666" s="44">
        <v>1932</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3551</v>
      </c>
      <c r="F667" t="s">
        <v>3045</v>
      </c>
      <c r="G667" s="47" t="s">
        <v>3558</v>
      </c>
      <c r="H667" s="44">
        <v>1933</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3552</v>
      </c>
      <c r="F668" t="s">
        <v>3045</v>
      </c>
      <c r="G668" s="47" t="s">
        <v>3559</v>
      </c>
      <c r="H668" s="44">
        <v>1934</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3553</v>
      </c>
      <c r="F669" t="s">
        <v>3045</v>
      </c>
      <c r="G669" s="47" t="s">
        <v>3560</v>
      </c>
      <c r="H669" s="44">
        <v>1935</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3554</v>
      </c>
      <c r="F670" t="s">
        <v>3045</v>
      </c>
      <c r="G670" s="47" t="s">
        <v>3561</v>
      </c>
      <c r="H670" s="44">
        <v>1936</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3082</v>
      </c>
      <c r="E671" s="1" t="s">
        <v>3736</v>
      </c>
      <c r="F671" t="s">
        <v>3045</v>
      </c>
      <c r="G671" s="47" t="s">
        <v>3736</v>
      </c>
      <c r="H671" s="44">
        <v>1937</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3548</v>
      </c>
      <c r="F672" t="s">
        <v>2583</v>
      </c>
      <c r="G672" s="47" t="s">
        <v>3555</v>
      </c>
      <c r="H672" s="44">
        <v>1938</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3549</v>
      </c>
      <c r="F673" t="s">
        <v>2583</v>
      </c>
      <c r="G673" s="47" t="s">
        <v>3556</v>
      </c>
      <c r="H673" s="44">
        <v>1939</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3550</v>
      </c>
      <c r="F674" t="s">
        <v>2583</v>
      </c>
      <c r="G674" s="47" t="s">
        <v>3557</v>
      </c>
      <c r="H674" s="44">
        <v>1940</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3551</v>
      </c>
      <c r="F675" t="s">
        <v>2583</v>
      </c>
      <c r="G675" s="47" t="s">
        <v>3558</v>
      </c>
      <c r="H675" s="44">
        <v>1941</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3552</v>
      </c>
      <c r="F676" t="s">
        <v>2583</v>
      </c>
      <c r="G676" s="47" t="s">
        <v>3559</v>
      </c>
      <c r="H676" s="44">
        <v>1942</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3553</v>
      </c>
      <c r="F677" t="s">
        <v>2583</v>
      </c>
      <c r="G677" s="47" t="s">
        <v>3560</v>
      </c>
      <c r="H677" s="44">
        <v>1943</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3554</v>
      </c>
      <c r="F678" t="s">
        <v>2583</v>
      </c>
      <c r="G678" s="47" t="s">
        <v>3561</v>
      </c>
      <c r="H678" s="44">
        <v>1944</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3083</v>
      </c>
      <c r="E679" s="1" t="s">
        <v>3736</v>
      </c>
      <c r="F679" t="s">
        <v>2583</v>
      </c>
      <c r="G679" s="47" t="s">
        <v>3736</v>
      </c>
      <c r="H679" s="44">
        <v>1945</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3548</v>
      </c>
      <c r="F680" t="s">
        <v>3046</v>
      </c>
      <c r="G680" s="47" t="s">
        <v>3555</v>
      </c>
      <c r="H680" s="44">
        <v>1946</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3549</v>
      </c>
      <c r="F681" t="s">
        <v>3046</v>
      </c>
      <c r="G681" s="47" t="s">
        <v>3556</v>
      </c>
      <c r="H681" s="44">
        <v>1947</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3550</v>
      </c>
      <c r="F682" t="s">
        <v>3046</v>
      </c>
      <c r="G682" s="47" t="s">
        <v>3557</v>
      </c>
      <c r="H682" s="44">
        <v>1948</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3551</v>
      </c>
      <c r="F683" t="s">
        <v>3046</v>
      </c>
      <c r="G683" s="47" t="s">
        <v>3558</v>
      </c>
      <c r="H683" s="44">
        <v>1949</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4"/>
        <v>Fraction of Eligible Industrial Energy Use Shifted to Electricity</v>
      </c>
      <c r="D684" s="6" t="s">
        <v>3084</v>
      </c>
      <c r="E684" s="1" t="s">
        <v>3552</v>
      </c>
      <c r="F684" t="s">
        <v>3046</v>
      </c>
      <c r="G684" s="47" t="s">
        <v>3559</v>
      </c>
      <c r="H684" s="44">
        <v>1950</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ref="C685:C735" si="35">C$568</f>
        <v>Fraction of Eligible Industrial Energy Use Shifted to Electricity</v>
      </c>
      <c r="D685" s="6" t="s">
        <v>3084</v>
      </c>
      <c r="E685" s="1" t="s">
        <v>3553</v>
      </c>
      <c r="F685" t="s">
        <v>3046</v>
      </c>
      <c r="G685" s="47" t="s">
        <v>3560</v>
      </c>
      <c r="H685" s="44">
        <v>1951</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3554</v>
      </c>
      <c r="F686" t="s">
        <v>3046</v>
      </c>
      <c r="G686" s="47" t="s">
        <v>3561</v>
      </c>
      <c r="H686" s="44">
        <v>1952</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3084</v>
      </c>
      <c r="E687" s="1" t="s">
        <v>3736</v>
      </c>
      <c r="F687" t="s">
        <v>3046</v>
      </c>
      <c r="G687" s="47" t="s">
        <v>3736</v>
      </c>
      <c r="H687" s="44">
        <v>1953</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3548</v>
      </c>
      <c r="F688" t="s">
        <v>3047</v>
      </c>
      <c r="G688" s="47" t="s">
        <v>3555</v>
      </c>
      <c r="H688" s="44">
        <v>1954</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3549</v>
      </c>
      <c r="F689" t="s">
        <v>3047</v>
      </c>
      <c r="G689" s="47" t="s">
        <v>3556</v>
      </c>
      <c r="H689" s="44">
        <v>1955</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3550</v>
      </c>
      <c r="F690" t="s">
        <v>3047</v>
      </c>
      <c r="G690" s="47" t="s">
        <v>3557</v>
      </c>
      <c r="H690" s="44">
        <v>1956</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3551</v>
      </c>
      <c r="F691" t="s">
        <v>3047</v>
      </c>
      <c r="G691" s="47" t="s">
        <v>3558</v>
      </c>
      <c r="H691" s="44">
        <v>1957</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3552</v>
      </c>
      <c r="F692" t="s">
        <v>3047</v>
      </c>
      <c r="G692" s="47" t="s">
        <v>3559</v>
      </c>
      <c r="H692" s="44">
        <v>1958</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3553</v>
      </c>
      <c r="F693" t="s">
        <v>3047</v>
      </c>
      <c r="G693" s="47" t="s">
        <v>3560</v>
      </c>
      <c r="H693" s="44">
        <v>1959</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3554</v>
      </c>
      <c r="F694" t="s">
        <v>3047</v>
      </c>
      <c r="G694" s="47" t="s">
        <v>3561</v>
      </c>
      <c r="H694" s="44">
        <v>1960</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3085</v>
      </c>
      <c r="E695" s="1" t="s">
        <v>3736</v>
      </c>
      <c r="F695" t="s">
        <v>3047</v>
      </c>
      <c r="G695" s="47" t="s">
        <v>3736</v>
      </c>
      <c r="H695" s="44">
        <v>1961</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3548</v>
      </c>
      <c r="F696" t="s">
        <v>3048</v>
      </c>
      <c r="G696" s="47" t="s">
        <v>3555</v>
      </c>
      <c r="H696" s="44">
        <v>1962</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3549</v>
      </c>
      <c r="F697" t="s">
        <v>3048</v>
      </c>
      <c r="G697" s="47" t="s">
        <v>3556</v>
      </c>
      <c r="H697" s="44">
        <v>1963</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3550</v>
      </c>
      <c r="F698" t="s">
        <v>3048</v>
      </c>
      <c r="G698" s="47" t="s">
        <v>3557</v>
      </c>
      <c r="H698" s="44">
        <v>1964</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3551</v>
      </c>
      <c r="F699" t="s">
        <v>3048</v>
      </c>
      <c r="G699" s="47" t="s">
        <v>3558</v>
      </c>
      <c r="H699" s="44">
        <v>1965</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3552</v>
      </c>
      <c r="F700" t="s">
        <v>3048</v>
      </c>
      <c r="G700" s="47" t="s">
        <v>3559</v>
      </c>
      <c r="H700" s="44">
        <v>1966</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3553</v>
      </c>
      <c r="F701" t="s">
        <v>3048</v>
      </c>
      <c r="G701" s="47" t="s">
        <v>3560</v>
      </c>
      <c r="H701" s="44">
        <v>1967</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3554</v>
      </c>
      <c r="F702" t="s">
        <v>3048</v>
      </c>
      <c r="G702" s="47" t="s">
        <v>3561</v>
      </c>
      <c r="H702" s="44">
        <v>1968</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3086</v>
      </c>
      <c r="E703" s="1" t="s">
        <v>3736</v>
      </c>
      <c r="F703" t="s">
        <v>3048</v>
      </c>
      <c r="G703" s="47" t="s">
        <v>3736</v>
      </c>
      <c r="H703" s="44">
        <v>1969</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3548</v>
      </c>
      <c r="F704" t="s">
        <v>3049</v>
      </c>
      <c r="G704" s="47" t="s">
        <v>3555</v>
      </c>
      <c r="H704" s="44">
        <v>1970</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3549</v>
      </c>
      <c r="F705" t="s">
        <v>3049</v>
      </c>
      <c r="G705" s="47" t="s">
        <v>3556</v>
      </c>
      <c r="H705" s="44">
        <v>1971</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3550</v>
      </c>
      <c r="F706" t="s">
        <v>3049</v>
      </c>
      <c r="G706" s="47" t="s">
        <v>3557</v>
      </c>
      <c r="H706" s="44">
        <v>1972</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3551</v>
      </c>
      <c r="F707" t="s">
        <v>3049</v>
      </c>
      <c r="G707" s="47" t="s">
        <v>3558</v>
      </c>
      <c r="H707" s="44">
        <v>1973</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3552</v>
      </c>
      <c r="F708" t="s">
        <v>3049</v>
      </c>
      <c r="G708" s="47" t="s">
        <v>3559</v>
      </c>
      <c r="H708" s="44">
        <v>1974</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3553</v>
      </c>
      <c r="F709" t="s">
        <v>3049</v>
      </c>
      <c r="G709" s="47" t="s">
        <v>3560</v>
      </c>
      <c r="H709" s="44">
        <v>1975</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3554</v>
      </c>
      <c r="F710" t="s">
        <v>3049</v>
      </c>
      <c r="G710" s="47" t="s">
        <v>3561</v>
      </c>
      <c r="H710" s="44">
        <v>1976</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3087</v>
      </c>
      <c r="E711" s="1" t="s">
        <v>3736</v>
      </c>
      <c r="F711" t="s">
        <v>3049</v>
      </c>
      <c r="G711" s="47" t="s">
        <v>3736</v>
      </c>
      <c r="H711" s="44">
        <v>1977</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3548</v>
      </c>
      <c r="F712" t="s">
        <v>3050</v>
      </c>
      <c r="G712" s="47" t="s">
        <v>3555</v>
      </c>
      <c r="H712" s="44">
        <v>1978</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3549</v>
      </c>
      <c r="F713" t="s">
        <v>3050</v>
      </c>
      <c r="G713" s="47" t="s">
        <v>3556</v>
      </c>
      <c r="H713" s="44">
        <v>1979</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3550</v>
      </c>
      <c r="F714" t="s">
        <v>3050</v>
      </c>
      <c r="G714" s="47" t="s">
        <v>3557</v>
      </c>
      <c r="H714" s="44">
        <v>1980</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3551</v>
      </c>
      <c r="F715" t="s">
        <v>3050</v>
      </c>
      <c r="G715" s="47" t="s">
        <v>3558</v>
      </c>
      <c r="H715" s="44">
        <v>1981</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3552</v>
      </c>
      <c r="F716" t="s">
        <v>3050</v>
      </c>
      <c r="G716" s="47" t="s">
        <v>3559</v>
      </c>
      <c r="H716" s="44">
        <v>1982</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3553</v>
      </c>
      <c r="F717" t="s">
        <v>3050</v>
      </c>
      <c r="G717" s="47" t="s">
        <v>3560</v>
      </c>
      <c r="H717" s="44">
        <v>1983</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3554</v>
      </c>
      <c r="F718" t="s">
        <v>3050</v>
      </c>
      <c r="G718" s="47" t="s">
        <v>3561</v>
      </c>
      <c r="H718" s="44">
        <v>1984</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3088</v>
      </c>
      <c r="E719" s="1" t="s">
        <v>3736</v>
      </c>
      <c r="F719" t="s">
        <v>3050</v>
      </c>
      <c r="G719" s="47" t="s">
        <v>3736</v>
      </c>
      <c r="H719" s="44">
        <v>1985</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3548</v>
      </c>
      <c r="F720" t="s">
        <v>3051</v>
      </c>
      <c r="G720" s="47" t="s">
        <v>3555</v>
      </c>
      <c r="H720" s="44">
        <v>1986</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3549</v>
      </c>
      <c r="F721" t="s">
        <v>3051</v>
      </c>
      <c r="G721" s="47" t="s">
        <v>3556</v>
      </c>
      <c r="H721" s="44">
        <v>1987</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3550</v>
      </c>
      <c r="F722" t="s">
        <v>3051</v>
      </c>
      <c r="G722" s="47" t="s">
        <v>3557</v>
      </c>
      <c r="H722" s="44">
        <v>1988</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3551</v>
      </c>
      <c r="F723" t="s">
        <v>3051</v>
      </c>
      <c r="G723" s="47" t="s">
        <v>3558</v>
      </c>
      <c r="H723" s="44">
        <v>1989</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3552</v>
      </c>
      <c r="F724" t="s">
        <v>3051</v>
      </c>
      <c r="G724" s="47" t="s">
        <v>3559</v>
      </c>
      <c r="H724" s="44">
        <v>1990</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3553</v>
      </c>
      <c r="F725" t="s">
        <v>3051</v>
      </c>
      <c r="G725" s="47" t="s">
        <v>3560</v>
      </c>
      <c r="H725" s="44">
        <v>1991</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3554</v>
      </c>
      <c r="F726" t="s">
        <v>3051</v>
      </c>
      <c r="G726" s="47" t="s">
        <v>3561</v>
      </c>
      <c r="H726" s="44">
        <v>1992</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3089</v>
      </c>
      <c r="E727" s="1" t="s">
        <v>3736</v>
      </c>
      <c r="F727" t="s">
        <v>3051</v>
      </c>
      <c r="G727" s="47" t="s">
        <v>3736</v>
      </c>
      <c r="H727" s="44">
        <v>1993</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3548</v>
      </c>
      <c r="F728" t="s">
        <v>3052</v>
      </c>
      <c r="G728" s="47" t="s">
        <v>3555</v>
      </c>
      <c r="H728" s="44">
        <v>1994</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3549</v>
      </c>
      <c r="F729" t="s">
        <v>3052</v>
      </c>
      <c r="G729" s="47" t="s">
        <v>3556</v>
      </c>
      <c r="H729" s="44">
        <v>1995</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3550</v>
      </c>
      <c r="F730" t="s">
        <v>3052</v>
      </c>
      <c r="G730" s="47" t="s">
        <v>3557</v>
      </c>
      <c r="H730" s="44">
        <v>1996</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3551</v>
      </c>
      <c r="F731" t="s">
        <v>3052</v>
      </c>
      <c r="G731" s="47" t="s">
        <v>3558</v>
      </c>
      <c r="H731" s="44">
        <v>1997</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3552</v>
      </c>
      <c r="F732" t="s">
        <v>3052</v>
      </c>
      <c r="G732" s="47" t="s">
        <v>3559</v>
      </c>
      <c r="H732" s="44">
        <v>1998</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3553</v>
      </c>
      <c r="F733" t="s">
        <v>3052</v>
      </c>
      <c r="G733" s="47" t="s">
        <v>3560</v>
      </c>
      <c r="H733" s="44">
        <v>1999</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3554</v>
      </c>
      <c r="F734" t="s">
        <v>3052</v>
      </c>
      <c r="G734" s="47" t="s">
        <v>3561</v>
      </c>
      <c r="H734" s="44">
        <v>2000</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5"/>
        <v>Fraction of Eligible Industrial Energy Use Shifted to Electricity</v>
      </c>
      <c r="D735" s="6" t="s">
        <v>3090</v>
      </c>
      <c r="E735" s="1" t="s">
        <v>3736</v>
      </c>
      <c r="F735" t="s">
        <v>3052</v>
      </c>
      <c r="G735" s="47" t="s">
        <v>3736</v>
      </c>
      <c r="H735" s="44">
        <v>2001</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ref="C736:C767" si="36">C$568</f>
        <v>Fraction of Eligible Industrial Energy Use Shifted to Electricity</v>
      </c>
      <c r="D736" s="6" t="s">
        <v>3091</v>
      </c>
      <c r="E736" s="1" t="s">
        <v>3548</v>
      </c>
      <c r="F736" t="s">
        <v>3053</v>
      </c>
      <c r="G736" s="47" t="s">
        <v>3555</v>
      </c>
      <c r="H736" s="44">
        <v>2002</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3549</v>
      </c>
      <c r="F737" t="s">
        <v>3053</v>
      </c>
      <c r="G737" s="47" t="s">
        <v>3556</v>
      </c>
      <c r="H737" s="44">
        <v>2003</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3550</v>
      </c>
      <c r="F738" t="s">
        <v>3053</v>
      </c>
      <c r="G738" s="47" t="s">
        <v>3557</v>
      </c>
      <c r="H738" s="44">
        <v>2004</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3551</v>
      </c>
      <c r="F739" t="s">
        <v>3053</v>
      </c>
      <c r="G739" s="47" t="s">
        <v>3558</v>
      </c>
      <c r="H739" s="44">
        <v>2005</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3552</v>
      </c>
      <c r="F740" t="s">
        <v>3053</v>
      </c>
      <c r="G740" s="47" t="s">
        <v>3559</v>
      </c>
      <c r="H740" s="44">
        <v>2006</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3553</v>
      </c>
      <c r="F741" t="s">
        <v>3053</v>
      </c>
      <c r="G741" s="47" t="s">
        <v>3560</v>
      </c>
      <c r="H741" s="44">
        <v>2007</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3554</v>
      </c>
      <c r="F742" t="s">
        <v>3053</v>
      </c>
      <c r="G742" s="47" t="s">
        <v>3561</v>
      </c>
      <c r="H742" s="44">
        <v>2008</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3091</v>
      </c>
      <c r="E743" s="1" t="s">
        <v>3736</v>
      </c>
      <c r="F743" t="s">
        <v>3053</v>
      </c>
      <c r="G743" s="47" t="s">
        <v>3736</v>
      </c>
      <c r="H743" s="44">
        <v>2009</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3548</v>
      </c>
      <c r="F744" t="s">
        <v>3054</v>
      </c>
      <c r="G744" s="47" t="s">
        <v>3555</v>
      </c>
      <c r="H744" s="44">
        <v>2010</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3549</v>
      </c>
      <c r="F745" t="s">
        <v>3054</v>
      </c>
      <c r="G745" s="47" t="s">
        <v>3556</v>
      </c>
      <c r="H745" s="44">
        <v>2011</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3550</v>
      </c>
      <c r="F746" t="s">
        <v>3054</v>
      </c>
      <c r="G746" s="47" t="s">
        <v>3557</v>
      </c>
      <c r="H746" s="44">
        <v>2012</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3551</v>
      </c>
      <c r="F747" t="s">
        <v>3054</v>
      </c>
      <c r="G747" s="47" t="s">
        <v>3558</v>
      </c>
      <c r="H747" s="44">
        <v>2013</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3552</v>
      </c>
      <c r="F748" t="s">
        <v>3054</v>
      </c>
      <c r="G748" s="47" t="s">
        <v>3559</v>
      </c>
      <c r="H748" s="44">
        <v>2014</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3553</v>
      </c>
      <c r="F749" t="s">
        <v>3054</v>
      </c>
      <c r="G749" s="47" t="s">
        <v>3560</v>
      </c>
      <c r="H749" s="44">
        <v>2015</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3554</v>
      </c>
      <c r="F750" t="s">
        <v>3054</v>
      </c>
      <c r="G750" s="47" t="s">
        <v>3561</v>
      </c>
      <c r="H750" s="44">
        <v>2016</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3092</v>
      </c>
      <c r="E751" s="1" t="s">
        <v>3736</v>
      </c>
      <c r="F751" t="s">
        <v>3054</v>
      </c>
      <c r="G751" s="47" t="s">
        <v>3736</v>
      </c>
      <c r="H751" s="44">
        <v>2017</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3548</v>
      </c>
      <c r="F752" t="s">
        <v>3096</v>
      </c>
      <c r="G752" s="47" t="s">
        <v>3555</v>
      </c>
      <c r="H752" s="44">
        <v>2018</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3549</v>
      </c>
      <c r="F753" t="s">
        <v>3096</v>
      </c>
      <c r="G753" s="47" t="s">
        <v>3556</v>
      </c>
      <c r="H753" s="44">
        <v>2019</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3550</v>
      </c>
      <c r="F754" t="s">
        <v>3096</v>
      </c>
      <c r="G754" s="47" t="s">
        <v>3557</v>
      </c>
      <c r="H754" s="44">
        <v>2020</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3551</v>
      </c>
      <c r="F755" t="s">
        <v>3096</v>
      </c>
      <c r="G755" s="47" t="s">
        <v>3558</v>
      </c>
      <c r="H755" s="44">
        <v>2021</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3552</v>
      </c>
      <c r="F756" t="s">
        <v>3096</v>
      </c>
      <c r="G756" s="47" t="s">
        <v>3559</v>
      </c>
      <c r="H756" s="44">
        <v>2022</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3553</v>
      </c>
      <c r="F757" t="s">
        <v>3096</v>
      </c>
      <c r="G757" s="47" t="s">
        <v>3560</v>
      </c>
      <c r="H757" s="44">
        <v>2023</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3554</v>
      </c>
      <c r="F758" t="s">
        <v>3096</v>
      </c>
      <c r="G758" s="47" t="s">
        <v>3561</v>
      </c>
      <c r="H758" s="44">
        <v>2024</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3093</v>
      </c>
      <c r="E759" s="1" t="s">
        <v>3736</v>
      </c>
      <c r="F759" t="s">
        <v>3096</v>
      </c>
      <c r="G759" s="47" t="s">
        <v>3736</v>
      </c>
      <c r="H759" s="44">
        <v>2025</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3548</v>
      </c>
      <c r="F760" t="s">
        <v>3055</v>
      </c>
      <c r="G760" s="47" t="s">
        <v>3555</v>
      </c>
      <c r="H760" s="44">
        <v>2026</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3549</v>
      </c>
      <c r="F761" t="s">
        <v>3055</v>
      </c>
      <c r="G761" s="47" t="s">
        <v>3556</v>
      </c>
      <c r="H761" s="44">
        <v>2027</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3550</v>
      </c>
      <c r="F762" t="s">
        <v>3055</v>
      </c>
      <c r="G762" s="47" t="s">
        <v>3557</v>
      </c>
      <c r="H762" s="44">
        <v>2028</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3551</v>
      </c>
      <c r="F763" t="s">
        <v>3055</v>
      </c>
      <c r="G763" s="47" t="s">
        <v>3558</v>
      </c>
      <c r="H763" s="44">
        <v>2029</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3552</v>
      </c>
      <c r="F764" t="s">
        <v>3055</v>
      </c>
      <c r="G764" s="47" t="s">
        <v>3559</v>
      </c>
      <c r="H764" s="44">
        <v>2030</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3553</v>
      </c>
      <c r="F765" t="s">
        <v>3055</v>
      </c>
      <c r="G765" s="47" t="s">
        <v>3560</v>
      </c>
      <c r="H765" s="44">
        <v>2031</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3554</v>
      </c>
      <c r="F766" t="s">
        <v>3055</v>
      </c>
      <c r="G766" s="47" t="s">
        <v>3561</v>
      </c>
      <c r="H766" s="44">
        <v>2032</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Electrification</v>
      </c>
      <c r="C767" s="275" t="str">
        <f t="shared" si="36"/>
        <v>Fraction of Eligible Industrial Energy Use Shifted to Electricity</v>
      </c>
      <c r="D767" s="6" t="s">
        <v>3094</v>
      </c>
      <c r="E767" s="1" t="s">
        <v>3736</v>
      </c>
      <c r="F767" t="s">
        <v>3055</v>
      </c>
      <c r="G767" s="47" t="s">
        <v>3736</v>
      </c>
      <c r="H767" s="44">
        <v>2033</v>
      </c>
      <c r="I767" s="346" t="s">
        <v>43</v>
      </c>
      <c r="J767" s="276" t="str">
        <f>IF(ISBLANK(INDEX('Policy Characteristics'!D:D,MATCH($C767,'Policy Characteristics'!$C:$C,0))),"",INDEX('Policy Characteristics'!D:D,MATCH($C767,'Policy Characteristics'!$C:$C,0)))</f>
        <v>Electrification</v>
      </c>
      <c r="K767" s="275" t="str">
        <f>IF(ISBLANK(INDEX('Policy Characteristics'!E:E,MATCH($C767,'Policy Characteristics'!$C:$C,0))),"",INDEX('Policy Characteristics'!E:E,MATCH($C767,'Policy Characteristics'!$C:$C,0)))</f>
        <v>indst shift to electricity</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fuel shifted</v>
      </c>
      <c r="P767" s="275"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75" t="str">
        <f>IF(ISBLANK(INDEX('Policy Characteristics'!K:K,MATCH($C767,'Policy Characteristics'!$C:$C,0))),"",INDEX('Policy Characteristics'!K:K,MATCH($C767,'Policy Characteristics'!$C:$C,0)))</f>
        <v>industry-ag-main.html#fuel-switching</v>
      </c>
      <c r="R767" s="275" t="str">
        <f>IF(ISBLANK(INDEX('Policy Characteristics'!L:L,MATCH($C767,'Policy Characteristics'!$C:$C,0))),"",INDEX('Policy Characteristics'!L:L,MATCH($C767,'Policy Characteristics'!$C:$C,0)))</f>
        <v>industry-elec-and-hydrogen.html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Substitution</v>
      </c>
      <c r="C768" s="339" t="s">
        <v>2780</v>
      </c>
      <c r="D768" s="6"/>
      <c r="E768" s="6"/>
      <c r="F768" s="6"/>
      <c r="G768" s="6"/>
      <c r="H768" s="49">
        <v>58</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substitution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Destruction</v>
      </c>
      <c r="C769" s="339" t="s">
        <v>2781</v>
      </c>
      <c r="D769" s="6"/>
      <c r="E769" s="6"/>
      <c r="F769" s="6"/>
      <c r="G769" s="6"/>
      <c r="H769" s="49">
        <v>510</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destruction</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Recovery</v>
      </c>
      <c r="C770" s="339" t="s">
        <v>2782</v>
      </c>
      <c r="D770" s="6"/>
      <c r="E770" s="6"/>
      <c r="F770" s="6"/>
      <c r="G770" s="6"/>
      <c r="H770" s="49">
        <v>511</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recovery</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3079</v>
      </c>
      <c r="E771" s="6"/>
      <c r="F771" t="s">
        <v>2582</v>
      </c>
      <c r="G771" s="6"/>
      <c r="H771" s="49">
        <v>512</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F-Gas Eqpt. Maintenance &amp; Retrofits</v>
      </c>
      <c r="C772" s="339" t="s">
        <v>2783</v>
      </c>
      <c r="D772" s="6" t="s">
        <v>3084</v>
      </c>
      <c r="E772" s="6"/>
      <c r="F772" t="s">
        <v>3046</v>
      </c>
      <c r="G772" s="6"/>
      <c r="H772" s="49">
        <v>1653</v>
      </c>
      <c r="I772" s="346" t="s">
        <v>43</v>
      </c>
      <c r="J772" s="276" t="str">
        <f>IF(ISBLANK(INDEX('Policy Characteristics'!D:D,MATCH($C772,'Policy Characteristics'!$C:$C,0))),"",INDEX('Policy Characteristics'!D:D,MATCH($C772,'Policy Characteristics'!$C:$C,0)))</f>
        <v>F-gas Measures</v>
      </c>
      <c r="K772" s="275" t="str">
        <f>IF(ISBLANK(INDEX('Policy Characteristics'!E:E,MATCH($C772,'Policy Characteristics'!$C:$C,0))),"",INDEX('Policy Characteristics'!E:E,MATCH($C772,'Policy Characteristics'!$C:$C,0)))</f>
        <v>indst f gas inspct maint retrofit</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potential achieved</v>
      </c>
      <c r="P772" s="275"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275" t="str">
        <f>IF(ISBLANK(INDEX('Policy Characteristics'!K:K,MATCH($C772,'Policy Characteristics'!$C:$C,0))),"",INDEX('Policy Characteristics'!K:K,MATCH($C772,'Policy Characteristics'!$C:$C,0)))</f>
        <v>industry-ag-main.html#avoid-f-gases</v>
      </c>
      <c r="R772" s="275" t="str">
        <f>IF(ISBLANK(INDEX('Policy Characteristics'!L:L,MATCH($C772,'Policy Characteristics'!$C:$C,0))),"",INDEX('Policy Characteristics'!L:L,MATCH($C772,'Policy Characteristics'!$C:$C,0)))</f>
        <v>avoid-f-gases.html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t="s">
        <v>3572</v>
      </c>
      <c r="D773" s="47" t="s">
        <v>3070</v>
      </c>
      <c r="E773" s="1" t="s">
        <v>3548</v>
      </c>
      <c r="F773" t="s">
        <v>3095</v>
      </c>
      <c r="G773" s="47" t="s">
        <v>3555</v>
      </c>
      <c r="H773" s="44">
        <v>2034</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C$773</f>
        <v>Fraction of Eligible Industrial Energy Use Shifted to Hydrogen</v>
      </c>
      <c r="D774" s="47" t="s">
        <v>3070</v>
      </c>
      <c r="E774" s="1" t="s">
        <v>3549</v>
      </c>
      <c r="F774" t="s">
        <v>3095</v>
      </c>
      <c r="G774" s="47" t="s">
        <v>3556</v>
      </c>
      <c r="H774" s="44">
        <v>2035</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ref="C775:C838" si="37">C$773</f>
        <v>Fraction of Eligible Industrial Energy Use Shifted to Hydrogen</v>
      </c>
      <c r="D775" s="47" t="s">
        <v>3070</v>
      </c>
      <c r="E775" s="1" t="s">
        <v>3550</v>
      </c>
      <c r="F775" t="s">
        <v>3095</v>
      </c>
      <c r="G775" s="47" t="s">
        <v>3557</v>
      </c>
      <c r="H775" s="44">
        <v>2036</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3551</v>
      </c>
      <c r="F776" t="s">
        <v>3095</v>
      </c>
      <c r="G776" s="47" t="s">
        <v>3558</v>
      </c>
      <c r="H776" s="44">
        <v>2037</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3552</v>
      </c>
      <c r="F777" t="s">
        <v>3095</v>
      </c>
      <c r="G777" s="47" t="s">
        <v>3559</v>
      </c>
      <c r="H777" s="44">
        <v>2038</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3553</v>
      </c>
      <c r="F778" t="s">
        <v>3095</v>
      </c>
      <c r="G778" s="47" t="s">
        <v>3560</v>
      </c>
      <c r="H778" s="44">
        <v>2039</v>
      </c>
      <c r="I778" s="346" t="s">
        <v>43</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3554</v>
      </c>
      <c r="F779" t="s">
        <v>3095</v>
      </c>
      <c r="G779" s="47" t="s">
        <v>3561</v>
      </c>
      <c r="H779" s="44">
        <v>2040</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47" t="s">
        <v>3070</v>
      </c>
      <c r="E780" s="1" t="s">
        <v>3736</v>
      </c>
      <c r="F780" t="s">
        <v>3095</v>
      </c>
      <c r="G780" s="47" t="s">
        <v>3736</v>
      </c>
      <c r="H780" s="44">
        <v>2041</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3548</v>
      </c>
      <c r="F781" t="s">
        <v>2763</v>
      </c>
      <c r="G781" s="47" t="s">
        <v>3555</v>
      </c>
      <c r="H781" s="44">
        <v>2042</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3549</v>
      </c>
      <c r="F782" t="s">
        <v>2763</v>
      </c>
      <c r="G782" s="47" t="s">
        <v>3556</v>
      </c>
      <c r="H782" s="44">
        <v>2043</v>
      </c>
      <c r="I782" s="346" t="s">
        <v>43</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3550</v>
      </c>
      <c r="F783" t="s">
        <v>2763</v>
      </c>
      <c r="G783" s="47" t="s">
        <v>3557</v>
      </c>
      <c r="H783" s="44">
        <v>2044</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3551</v>
      </c>
      <c r="F784" t="s">
        <v>2763</v>
      </c>
      <c r="G784" s="47" t="s">
        <v>3558</v>
      </c>
      <c r="H784" s="44">
        <v>2045</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3552</v>
      </c>
      <c r="F785" t="s">
        <v>2763</v>
      </c>
      <c r="G785" s="47" t="s">
        <v>3559</v>
      </c>
      <c r="H785" s="44">
        <v>2046</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3553</v>
      </c>
      <c r="F786" t="s">
        <v>2763</v>
      </c>
      <c r="G786" s="47" t="s">
        <v>3560</v>
      </c>
      <c r="H786" s="44">
        <v>2047</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3554</v>
      </c>
      <c r="F787" t="s">
        <v>2763</v>
      </c>
      <c r="G787" s="47" t="s">
        <v>3561</v>
      </c>
      <c r="H787" s="44">
        <v>2048</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3071</v>
      </c>
      <c r="E788" s="1" t="s">
        <v>3736</v>
      </c>
      <c r="F788" t="s">
        <v>2763</v>
      </c>
      <c r="G788" s="47" t="s">
        <v>3736</v>
      </c>
      <c r="H788" s="44">
        <v>2049</v>
      </c>
      <c r="I788" s="346" t="s">
        <v>44</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3548</v>
      </c>
      <c r="F789" t="s">
        <v>3036</v>
      </c>
      <c r="G789" s="47" t="s">
        <v>3555</v>
      </c>
      <c r="H789" s="44">
        <v>2050</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3549</v>
      </c>
      <c r="F790" t="s">
        <v>3036</v>
      </c>
      <c r="G790" s="47" t="s">
        <v>3556</v>
      </c>
      <c r="H790" s="44">
        <v>2051</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3550</v>
      </c>
      <c r="F791" t="s">
        <v>3036</v>
      </c>
      <c r="G791" s="47" t="s">
        <v>3557</v>
      </c>
      <c r="H791" s="44">
        <v>2052</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3551</v>
      </c>
      <c r="F792" t="s">
        <v>3036</v>
      </c>
      <c r="G792" s="47" t="s">
        <v>3558</v>
      </c>
      <c r="H792" s="44">
        <v>2053</v>
      </c>
      <c r="I792" s="346" t="s">
        <v>43</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3552</v>
      </c>
      <c r="F793" t="s">
        <v>3036</v>
      </c>
      <c r="G793" s="47" t="s">
        <v>3559</v>
      </c>
      <c r="H793" s="44">
        <v>2054</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3553</v>
      </c>
      <c r="F794" t="s">
        <v>3036</v>
      </c>
      <c r="G794" s="47" t="s">
        <v>3560</v>
      </c>
      <c r="H794" s="44">
        <v>2055</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3554</v>
      </c>
      <c r="F795" t="s">
        <v>3036</v>
      </c>
      <c r="G795" s="47" t="s">
        <v>3561</v>
      </c>
      <c r="H795" s="44">
        <v>2056</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3072</v>
      </c>
      <c r="E796" s="1" t="s">
        <v>3736</v>
      </c>
      <c r="F796" t="s">
        <v>3036</v>
      </c>
      <c r="G796" s="47" t="s">
        <v>3736</v>
      </c>
      <c r="H796" s="44">
        <v>2057</v>
      </c>
      <c r="I796" s="346" t="s">
        <v>44</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3548</v>
      </c>
      <c r="F797" t="s">
        <v>3037</v>
      </c>
      <c r="G797" s="47" t="s">
        <v>3555</v>
      </c>
      <c r="H797" s="44">
        <v>2058</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3549</v>
      </c>
      <c r="F798" t="s">
        <v>3037</v>
      </c>
      <c r="G798" s="47" t="s">
        <v>3556</v>
      </c>
      <c r="H798" s="44">
        <v>2059</v>
      </c>
      <c r="I798" s="346" t="s">
        <v>43</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3550</v>
      </c>
      <c r="F799" t="s">
        <v>3037</v>
      </c>
      <c r="G799" s="47" t="s">
        <v>3557</v>
      </c>
      <c r="H799" s="44">
        <v>2060</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3551</v>
      </c>
      <c r="F800" t="s">
        <v>3037</v>
      </c>
      <c r="G800" s="47" t="s">
        <v>3558</v>
      </c>
      <c r="H800" s="44">
        <v>2061</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3552</v>
      </c>
      <c r="F801" t="s">
        <v>3037</v>
      </c>
      <c r="G801" s="47" t="s">
        <v>3559</v>
      </c>
      <c r="H801" s="44">
        <v>2062</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3553</v>
      </c>
      <c r="F802" t="s">
        <v>3037</v>
      </c>
      <c r="G802" s="47" t="s">
        <v>3560</v>
      </c>
      <c r="H802" s="44">
        <v>2063</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3554</v>
      </c>
      <c r="F803" t="s">
        <v>3037</v>
      </c>
      <c r="G803" s="47" t="s">
        <v>3561</v>
      </c>
      <c r="H803" s="44">
        <v>2064</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3073</v>
      </c>
      <c r="E804" s="1" t="s">
        <v>3736</v>
      </c>
      <c r="F804" t="s">
        <v>3037</v>
      </c>
      <c r="G804" s="47" t="s">
        <v>3736</v>
      </c>
      <c r="H804" s="44">
        <v>2065</v>
      </c>
      <c r="I804" s="346" t="s">
        <v>44</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3548</v>
      </c>
      <c r="F805" t="s">
        <v>3038</v>
      </c>
      <c r="G805" s="47" t="s">
        <v>3555</v>
      </c>
      <c r="H805" s="44">
        <v>2066</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3549</v>
      </c>
      <c r="F806" t="s">
        <v>3038</v>
      </c>
      <c r="G806" s="47" t="s">
        <v>3556</v>
      </c>
      <c r="H806" s="44">
        <v>2067</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3550</v>
      </c>
      <c r="F807" t="s">
        <v>3038</v>
      </c>
      <c r="G807" s="47" t="s">
        <v>3557</v>
      </c>
      <c r="H807" s="44">
        <v>2068</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3551</v>
      </c>
      <c r="F808" t="s">
        <v>3038</v>
      </c>
      <c r="G808" s="47" t="s">
        <v>3558</v>
      </c>
      <c r="H808" s="44">
        <v>2069</v>
      </c>
      <c r="I808" s="346" t="s">
        <v>44</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3552</v>
      </c>
      <c r="F809" t="s">
        <v>3038</v>
      </c>
      <c r="G809" s="47" t="s">
        <v>3559</v>
      </c>
      <c r="H809" s="44">
        <v>2070</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3553</v>
      </c>
      <c r="F810" t="s">
        <v>3038</v>
      </c>
      <c r="G810" s="47" t="s">
        <v>3560</v>
      </c>
      <c r="H810" s="44">
        <v>2071</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3554</v>
      </c>
      <c r="F811" t="s">
        <v>3038</v>
      </c>
      <c r="G811" s="47" t="s">
        <v>3561</v>
      </c>
      <c r="H811" s="44">
        <v>2072</v>
      </c>
      <c r="I811" s="346" t="s">
        <v>44</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3074</v>
      </c>
      <c r="E812" s="1" t="s">
        <v>3736</v>
      </c>
      <c r="F812" t="s">
        <v>3038</v>
      </c>
      <c r="G812" s="47" t="s">
        <v>3736</v>
      </c>
      <c r="H812" s="44">
        <v>2073</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3548</v>
      </c>
      <c r="F813" t="s">
        <v>3039</v>
      </c>
      <c r="G813" s="47" t="s">
        <v>3555</v>
      </c>
      <c r="H813" s="44">
        <v>2074</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3549</v>
      </c>
      <c r="F814" t="s">
        <v>3039</v>
      </c>
      <c r="G814" s="47" t="s">
        <v>3556</v>
      </c>
      <c r="H814" s="44">
        <v>2075</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3550</v>
      </c>
      <c r="F815" t="s">
        <v>3039</v>
      </c>
      <c r="G815" s="47" t="s">
        <v>3557</v>
      </c>
      <c r="H815" s="44">
        <v>2076</v>
      </c>
      <c r="I815" s="346" t="s">
        <v>43</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3551</v>
      </c>
      <c r="F816" t="s">
        <v>3039</v>
      </c>
      <c r="G816" s="47" t="s">
        <v>3558</v>
      </c>
      <c r="H816" s="44">
        <v>2077</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3552</v>
      </c>
      <c r="F817" t="s">
        <v>3039</v>
      </c>
      <c r="G817" s="47" t="s">
        <v>3559</v>
      </c>
      <c r="H817" s="44">
        <v>2078</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3553</v>
      </c>
      <c r="F818" t="s">
        <v>3039</v>
      </c>
      <c r="G818" s="47" t="s">
        <v>3560</v>
      </c>
      <c r="H818" s="44">
        <v>2079</v>
      </c>
      <c r="I818" s="346" t="s">
        <v>43</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3554</v>
      </c>
      <c r="F819" t="s">
        <v>3039</v>
      </c>
      <c r="G819" s="47" t="s">
        <v>3561</v>
      </c>
      <c r="H819" s="44">
        <v>2080</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3075</v>
      </c>
      <c r="E820" s="1" t="s">
        <v>3736</v>
      </c>
      <c r="F820" t="s">
        <v>3039</v>
      </c>
      <c r="G820" s="47" t="s">
        <v>3736</v>
      </c>
      <c r="H820" s="44">
        <v>2081</v>
      </c>
      <c r="I820" s="346" t="s">
        <v>44</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3548</v>
      </c>
      <c r="F821" t="s">
        <v>3040</v>
      </c>
      <c r="G821" s="47" t="s">
        <v>3555</v>
      </c>
      <c r="H821" s="44">
        <v>2082</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3549</v>
      </c>
      <c r="F822" t="s">
        <v>3040</v>
      </c>
      <c r="G822" s="47" t="s">
        <v>3556</v>
      </c>
      <c r="H822" s="44">
        <v>2083</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3550</v>
      </c>
      <c r="F823" t="s">
        <v>3040</v>
      </c>
      <c r="G823" s="47" t="s">
        <v>3557</v>
      </c>
      <c r="H823" s="44">
        <v>2084</v>
      </c>
      <c r="I823" s="346" t="s">
        <v>43</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3551</v>
      </c>
      <c r="F824" t="s">
        <v>3040</v>
      </c>
      <c r="G824" s="47" t="s">
        <v>3558</v>
      </c>
      <c r="H824" s="44">
        <v>2085</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3552</v>
      </c>
      <c r="F825" t="s">
        <v>3040</v>
      </c>
      <c r="G825" s="47" t="s">
        <v>3559</v>
      </c>
      <c r="H825" s="44">
        <v>2086</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3553</v>
      </c>
      <c r="F826" t="s">
        <v>3040</v>
      </c>
      <c r="G826" s="47" t="s">
        <v>3560</v>
      </c>
      <c r="H826" s="44">
        <v>2087</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3554</v>
      </c>
      <c r="F827" t="s">
        <v>3040</v>
      </c>
      <c r="G827" s="47" t="s">
        <v>3561</v>
      </c>
      <c r="H827" s="44">
        <v>2088</v>
      </c>
      <c r="I827" s="346" t="s">
        <v>44</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3076</v>
      </c>
      <c r="E828" s="1" t="s">
        <v>3736</v>
      </c>
      <c r="F828" t="s">
        <v>3040</v>
      </c>
      <c r="G828" s="47" t="s">
        <v>3736</v>
      </c>
      <c r="H828" s="44">
        <v>2089</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3548</v>
      </c>
      <c r="F829" t="s">
        <v>3041</v>
      </c>
      <c r="G829" s="47" t="s">
        <v>3555</v>
      </c>
      <c r="H829" s="44">
        <v>2090</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3549</v>
      </c>
      <c r="F830" t="s">
        <v>3041</v>
      </c>
      <c r="G830" s="47" t="s">
        <v>3556</v>
      </c>
      <c r="H830" s="44">
        <v>2091</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3550</v>
      </c>
      <c r="F831" t="s">
        <v>3041</v>
      </c>
      <c r="G831" s="47" t="s">
        <v>3557</v>
      </c>
      <c r="H831" s="44">
        <v>2092</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3551</v>
      </c>
      <c r="F832" t="s">
        <v>3041</v>
      </c>
      <c r="G832" s="47" t="s">
        <v>3558</v>
      </c>
      <c r="H832" s="44">
        <v>2093</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3552</v>
      </c>
      <c r="F833" t="s">
        <v>3041</v>
      </c>
      <c r="G833" s="47" t="s">
        <v>3559</v>
      </c>
      <c r="H833" s="44">
        <v>2094</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3553</v>
      </c>
      <c r="F834" t="s">
        <v>3041</v>
      </c>
      <c r="G834" s="47" t="s">
        <v>3560</v>
      </c>
      <c r="H834" s="44">
        <v>2095</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3554</v>
      </c>
      <c r="F835" t="s">
        <v>3041</v>
      </c>
      <c r="G835" s="47" t="s">
        <v>3561</v>
      </c>
      <c r="H835" s="44">
        <v>2096</v>
      </c>
      <c r="I835" s="346" t="s">
        <v>44</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3077</v>
      </c>
      <c r="E836" s="1" t="s">
        <v>3736</v>
      </c>
      <c r="F836" t="s">
        <v>3041</v>
      </c>
      <c r="G836" s="47" t="s">
        <v>3736</v>
      </c>
      <c r="H836" s="44">
        <v>2097</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3548</v>
      </c>
      <c r="F837" t="s">
        <v>3042</v>
      </c>
      <c r="G837" s="47" t="s">
        <v>3555</v>
      </c>
      <c r="H837" s="44">
        <v>2098</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7"/>
        <v>Fraction of Eligible Industrial Energy Use Shifted to Hydrogen</v>
      </c>
      <c r="D838" s="6" t="s">
        <v>3078</v>
      </c>
      <c r="E838" s="1" t="s">
        <v>3549</v>
      </c>
      <c r="F838" t="s">
        <v>3042</v>
      </c>
      <c r="G838" s="47" t="s">
        <v>3556</v>
      </c>
      <c r="H838" s="44">
        <v>2099</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ref="C839:C902" si="38">C$773</f>
        <v>Fraction of Eligible Industrial Energy Use Shifted to Hydrogen</v>
      </c>
      <c r="D839" s="6" t="s">
        <v>3078</v>
      </c>
      <c r="E839" s="1" t="s">
        <v>3550</v>
      </c>
      <c r="F839" t="s">
        <v>3042</v>
      </c>
      <c r="G839" s="47" t="s">
        <v>3557</v>
      </c>
      <c r="H839" s="44">
        <v>2100</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3551</v>
      </c>
      <c r="F840" t="s">
        <v>3042</v>
      </c>
      <c r="G840" s="47" t="s">
        <v>3558</v>
      </c>
      <c r="H840" s="44">
        <v>2101</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3552</v>
      </c>
      <c r="F841" t="s">
        <v>3042</v>
      </c>
      <c r="G841" s="47" t="s">
        <v>3559</v>
      </c>
      <c r="H841" s="44">
        <v>2102</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3553</v>
      </c>
      <c r="F842" t="s">
        <v>3042</v>
      </c>
      <c r="G842" s="47" t="s">
        <v>3560</v>
      </c>
      <c r="H842" s="44">
        <v>2103</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3554</v>
      </c>
      <c r="F843" t="s">
        <v>3042</v>
      </c>
      <c r="G843" s="47" t="s">
        <v>3561</v>
      </c>
      <c r="H843" s="44">
        <v>2104</v>
      </c>
      <c r="I843" s="346" t="s">
        <v>44</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3078</v>
      </c>
      <c r="E844" s="1" t="s">
        <v>3736</v>
      </c>
      <c r="F844" t="s">
        <v>3042</v>
      </c>
      <c r="G844" s="47" t="s">
        <v>3736</v>
      </c>
      <c r="H844" s="44">
        <v>2105</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3548</v>
      </c>
      <c r="F845" t="s">
        <v>2582</v>
      </c>
      <c r="G845" s="47" t="s">
        <v>3555</v>
      </c>
      <c r="H845" s="44">
        <v>2106</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3549</v>
      </c>
      <c r="F846" t="s">
        <v>2582</v>
      </c>
      <c r="G846" s="47" t="s">
        <v>3556</v>
      </c>
      <c r="H846" s="44">
        <v>2107</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3550</v>
      </c>
      <c r="F847" t="s">
        <v>2582</v>
      </c>
      <c r="G847" s="47" t="s">
        <v>3557</v>
      </c>
      <c r="H847" s="44">
        <v>2108</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3551</v>
      </c>
      <c r="F848" t="s">
        <v>2582</v>
      </c>
      <c r="G848" s="47" t="s">
        <v>3558</v>
      </c>
      <c r="H848" s="44">
        <v>2109</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3552</v>
      </c>
      <c r="F849" t="s">
        <v>2582</v>
      </c>
      <c r="G849" s="47" t="s">
        <v>3559</v>
      </c>
      <c r="H849" s="44">
        <v>2110</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3553</v>
      </c>
      <c r="F850" t="s">
        <v>2582</v>
      </c>
      <c r="G850" s="47" t="s">
        <v>3560</v>
      </c>
      <c r="H850" s="44">
        <v>2111</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3554</v>
      </c>
      <c r="F851" t="s">
        <v>2582</v>
      </c>
      <c r="G851" s="47" t="s">
        <v>3561</v>
      </c>
      <c r="H851" s="44">
        <v>2112</v>
      </c>
      <c r="I851" s="346" t="s">
        <v>44</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3079</v>
      </c>
      <c r="E852" s="1" t="s">
        <v>3736</v>
      </c>
      <c r="F852" t="s">
        <v>2582</v>
      </c>
      <c r="G852" s="47" t="s">
        <v>3736</v>
      </c>
      <c r="H852" s="44">
        <v>2113</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3548</v>
      </c>
      <c r="F853" t="s">
        <v>3043</v>
      </c>
      <c r="G853" s="47" t="s">
        <v>3555</v>
      </c>
      <c r="H853" s="44">
        <v>2114</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3549</v>
      </c>
      <c r="F854" t="s">
        <v>3043</v>
      </c>
      <c r="G854" s="47" t="s">
        <v>3556</v>
      </c>
      <c r="H854" s="44">
        <v>2115</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3550</v>
      </c>
      <c r="F855" t="s">
        <v>3043</v>
      </c>
      <c r="G855" s="47" t="s">
        <v>3557</v>
      </c>
      <c r="H855" s="44">
        <v>2116</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3551</v>
      </c>
      <c r="F856" t="s">
        <v>3043</v>
      </c>
      <c r="G856" s="47" t="s">
        <v>3558</v>
      </c>
      <c r="H856" s="44">
        <v>2117</v>
      </c>
      <c r="I856" s="346" t="s">
        <v>43</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3552</v>
      </c>
      <c r="F857" t="s">
        <v>3043</v>
      </c>
      <c r="G857" s="47" t="s">
        <v>3559</v>
      </c>
      <c r="H857" s="44">
        <v>2118</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3553</v>
      </c>
      <c r="F858" t="s">
        <v>3043</v>
      </c>
      <c r="G858" s="47" t="s">
        <v>3560</v>
      </c>
      <c r="H858" s="44">
        <v>2119</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3554</v>
      </c>
      <c r="F859" t="s">
        <v>3043</v>
      </c>
      <c r="G859" s="47" t="s">
        <v>3561</v>
      </c>
      <c r="H859" s="44">
        <v>2120</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3080</v>
      </c>
      <c r="E860" s="1" t="s">
        <v>3736</v>
      </c>
      <c r="F860" t="s">
        <v>3043</v>
      </c>
      <c r="G860" s="47" t="s">
        <v>3736</v>
      </c>
      <c r="H860" s="44">
        <v>2121</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3548</v>
      </c>
      <c r="F861" t="s">
        <v>3044</v>
      </c>
      <c r="G861" s="47" t="s">
        <v>3555</v>
      </c>
      <c r="H861" s="44">
        <v>2122</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3549</v>
      </c>
      <c r="F862" t="s">
        <v>3044</v>
      </c>
      <c r="G862" s="47" t="s">
        <v>3556</v>
      </c>
      <c r="H862" s="44">
        <v>2123</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3550</v>
      </c>
      <c r="F863" t="s">
        <v>3044</v>
      </c>
      <c r="G863" s="47" t="s">
        <v>3557</v>
      </c>
      <c r="H863" s="44">
        <v>2124</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3551</v>
      </c>
      <c r="F864" t="s">
        <v>3044</v>
      </c>
      <c r="G864" s="47" t="s">
        <v>3558</v>
      </c>
      <c r="H864" s="44">
        <v>2125</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3552</v>
      </c>
      <c r="F865" t="s">
        <v>3044</v>
      </c>
      <c r="G865" s="47" t="s">
        <v>3559</v>
      </c>
      <c r="H865" s="44">
        <v>2126</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3553</v>
      </c>
      <c r="F866" t="s">
        <v>3044</v>
      </c>
      <c r="G866" s="47" t="s">
        <v>3560</v>
      </c>
      <c r="H866" s="44">
        <v>2127</v>
      </c>
      <c r="I866" s="346" t="s">
        <v>43</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3554</v>
      </c>
      <c r="F867" t="s">
        <v>3044</v>
      </c>
      <c r="G867" s="47" t="s">
        <v>3561</v>
      </c>
      <c r="H867" s="44">
        <v>2128</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3081</v>
      </c>
      <c r="E868" s="1" t="s">
        <v>3736</v>
      </c>
      <c r="F868" t="s">
        <v>3044</v>
      </c>
      <c r="G868" s="47" t="s">
        <v>3736</v>
      </c>
      <c r="H868" s="44">
        <v>2129</v>
      </c>
      <c r="I868" s="346" t="s">
        <v>44</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3548</v>
      </c>
      <c r="F869" t="s">
        <v>3045</v>
      </c>
      <c r="G869" s="47" t="s">
        <v>3555</v>
      </c>
      <c r="H869" s="44">
        <v>2130</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3549</v>
      </c>
      <c r="F870" t="s">
        <v>3045</v>
      </c>
      <c r="G870" s="47" t="s">
        <v>3556</v>
      </c>
      <c r="H870" s="44">
        <v>2131</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3550</v>
      </c>
      <c r="F871" t="s">
        <v>3045</v>
      </c>
      <c r="G871" s="47" t="s">
        <v>3557</v>
      </c>
      <c r="H871" s="44">
        <v>2132</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3551</v>
      </c>
      <c r="F872" t="s">
        <v>3045</v>
      </c>
      <c r="G872" s="47" t="s">
        <v>3558</v>
      </c>
      <c r="H872" s="44">
        <v>2133</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3552</v>
      </c>
      <c r="F873" t="s">
        <v>3045</v>
      </c>
      <c r="G873" s="47" t="s">
        <v>3559</v>
      </c>
      <c r="H873" s="44">
        <v>2134</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3553</v>
      </c>
      <c r="F874" t="s">
        <v>3045</v>
      </c>
      <c r="G874" s="47" t="s">
        <v>3560</v>
      </c>
      <c r="H874" s="44">
        <v>2135</v>
      </c>
      <c r="I874" s="346" t="s">
        <v>43</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3554</v>
      </c>
      <c r="F875" t="s">
        <v>3045</v>
      </c>
      <c r="G875" s="47" t="s">
        <v>3561</v>
      </c>
      <c r="H875" s="44">
        <v>2136</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3082</v>
      </c>
      <c r="E876" s="1" t="s">
        <v>3736</v>
      </c>
      <c r="F876" t="s">
        <v>3045</v>
      </c>
      <c r="G876" s="47" t="s">
        <v>3736</v>
      </c>
      <c r="H876" s="44">
        <v>2137</v>
      </c>
      <c r="I876" s="346" t="s">
        <v>44</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3548</v>
      </c>
      <c r="F877" t="s">
        <v>2583</v>
      </c>
      <c r="G877" s="47" t="s">
        <v>3555</v>
      </c>
      <c r="H877" s="44">
        <v>2138</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3549</v>
      </c>
      <c r="F878" t="s">
        <v>2583</v>
      </c>
      <c r="G878" s="47" t="s">
        <v>3556</v>
      </c>
      <c r="H878" s="44">
        <v>2139</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3550</v>
      </c>
      <c r="F879" t="s">
        <v>2583</v>
      </c>
      <c r="G879" s="47" t="s">
        <v>3557</v>
      </c>
      <c r="H879" s="44">
        <v>2140</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3551</v>
      </c>
      <c r="F880" t="s">
        <v>2583</v>
      </c>
      <c r="G880" s="47" t="s">
        <v>3558</v>
      </c>
      <c r="H880" s="44">
        <v>2141</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3552</v>
      </c>
      <c r="F881" t="s">
        <v>2583</v>
      </c>
      <c r="G881" s="47" t="s">
        <v>3559</v>
      </c>
      <c r="H881" s="44">
        <v>2142</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3553</v>
      </c>
      <c r="F882" t="s">
        <v>2583</v>
      </c>
      <c r="G882" s="47" t="s">
        <v>3560</v>
      </c>
      <c r="H882" s="44">
        <v>2143</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3554</v>
      </c>
      <c r="F883" t="s">
        <v>2583</v>
      </c>
      <c r="G883" s="47" t="s">
        <v>3561</v>
      </c>
      <c r="H883" s="44">
        <v>2144</v>
      </c>
      <c r="I883" s="346" t="s">
        <v>44</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3083</v>
      </c>
      <c r="E884" s="1" t="s">
        <v>3736</v>
      </c>
      <c r="F884" t="s">
        <v>2583</v>
      </c>
      <c r="G884" s="47" t="s">
        <v>3736</v>
      </c>
      <c r="H884" s="44">
        <v>2145</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3548</v>
      </c>
      <c r="F885" t="s">
        <v>3046</v>
      </c>
      <c r="G885" s="47" t="s">
        <v>3555</v>
      </c>
      <c r="H885" s="44">
        <v>2146</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3549</v>
      </c>
      <c r="F886" t="s">
        <v>3046</v>
      </c>
      <c r="G886" s="47" t="s">
        <v>3556</v>
      </c>
      <c r="H886" s="44">
        <v>2147</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3550</v>
      </c>
      <c r="F887" t="s">
        <v>3046</v>
      </c>
      <c r="G887" s="47" t="s">
        <v>3557</v>
      </c>
      <c r="H887" s="44">
        <v>2148</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3551</v>
      </c>
      <c r="F888" t="s">
        <v>3046</v>
      </c>
      <c r="G888" s="47" t="s">
        <v>3558</v>
      </c>
      <c r="H888" s="44">
        <v>2149</v>
      </c>
      <c r="I888" s="346" t="s">
        <v>43</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3552</v>
      </c>
      <c r="F889" t="s">
        <v>3046</v>
      </c>
      <c r="G889" s="47" t="s">
        <v>3559</v>
      </c>
      <c r="H889" s="44">
        <v>2150</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3553</v>
      </c>
      <c r="F890" t="s">
        <v>3046</v>
      </c>
      <c r="G890" s="47" t="s">
        <v>3560</v>
      </c>
      <c r="H890" s="44">
        <v>2151</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3554</v>
      </c>
      <c r="F891" t="s">
        <v>3046</v>
      </c>
      <c r="G891" s="47" t="s">
        <v>3561</v>
      </c>
      <c r="H891" s="44">
        <v>2152</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3084</v>
      </c>
      <c r="E892" s="1" t="s">
        <v>3736</v>
      </c>
      <c r="F892" t="s">
        <v>3046</v>
      </c>
      <c r="G892" s="47" t="s">
        <v>3736</v>
      </c>
      <c r="H892" s="44">
        <v>2153</v>
      </c>
      <c r="I892" s="346" t="s">
        <v>44</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3548</v>
      </c>
      <c r="F893" t="s">
        <v>3047</v>
      </c>
      <c r="G893" s="47" t="s">
        <v>3555</v>
      </c>
      <c r="H893" s="44">
        <v>2154</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3549</v>
      </c>
      <c r="F894" t="s">
        <v>3047</v>
      </c>
      <c r="G894" s="47" t="s">
        <v>3556</v>
      </c>
      <c r="H894" s="44">
        <v>2155</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3550</v>
      </c>
      <c r="F895" t="s">
        <v>3047</v>
      </c>
      <c r="G895" s="47" t="s">
        <v>3557</v>
      </c>
      <c r="H895" s="44">
        <v>2156</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3551</v>
      </c>
      <c r="F896" t="s">
        <v>3047</v>
      </c>
      <c r="G896" s="47" t="s">
        <v>3558</v>
      </c>
      <c r="H896" s="44">
        <v>2157</v>
      </c>
      <c r="I896" s="346" t="s">
        <v>43</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3552</v>
      </c>
      <c r="F897" t="s">
        <v>3047</v>
      </c>
      <c r="G897" s="47" t="s">
        <v>3559</v>
      </c>
      <c r="H897" s="44">
        <v>2158</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3553</v>
      </c>
      <c r="F898" t="s">
        <v>3047</v>
      </c>
      <c r="G898" s="47" t="s">
        <v>3560</v>
      </c>
      <c r="H898" s="44">
        <v>2159</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3554</v>
      </c>
      <c r="F899" t="s">
        <v>3047</v>
      </c>
      <c r="G899" s="47" t="s">
        <v>3561</v>
      </c>
      <c r="H899" s="44">
        <v>2160</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3085</v>
      </c>
      <c r="E900" s="1" t="s">
        <v>3736</v>
      </c>
      <c r="F900" t="s">
        <v>3047</v>
      </c>
      <c r="G900" s="47" t="s">
        <v>3736</v>
      </c>
      <c r="H900" s="44">
        <v>2161</v>
      </c>
      <c r="I900" s="346" t="s">
        <v>44</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3548</v>
      </c>
      <c r="F901" t="s">
        <v>3048</v>
      </c>
      <c r="G901" s="47" t="s">
        <v>3555</v>
      </c>
      <c r="H901" s="44">
        <v>2162</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8"/>
        <v>Fraction of Eligible Industrial Energy Use Shifted to Hydrogen</v>
      </c>
      <c r="D902" s="6" t="s">
        <v>3086</v>
      </c>
      <c r="E902" s="1" t="s">
        <v>3549</v>
      </c>
      <c r="F902" t="s">
        <v>3048</v>
      </c>
      <c r="G902" s="47" t="s">
        <v>3556</v>
      </c>
      <c r="H902" s="44">
        <v>2163</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ref="C903:C966" si="39">C$773</f>
        <v>Fraction of Eligible Industrial Energy Use Shifted to Hydrogen</v>
      </c>
      <c r="D903" s="6" t="s">
        <v>3086</v>
      </c>
      <c r="E903" s="1" t="s">
        <v>3550</v>
      </c>
      <c r="F903" t="s">
        <v>3048</v>
      </c>
      <c r="G903" s="47" t="s">
        <v>3557</v>
      </c>
      <c r="H903" s="44">
        <v>2164</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3551</v>
      </c>
      <c r="F904" t="s">
        <v>3048</v>
      </c>
      <c r="G904" s="47" t="s">
        <v>3558</v>
      </c>
      <c r="H904" s="44">
        <v>2165</v>
      </c>
      <c r="I904" s="346" t="s">
        <v>43</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3552</v>
      </c>
      <c r="F905" t="s">
        <v>3048</v>
      </c>
      <c r="G905" s="47" t="s">
        <v>3559</v>
      </c>
      <c r="H905" s="44">
        <v>2166</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3553</v>
      </c>
      <c r="F906" t="s">
        <v>3048</v>
      </c>
      <c r="G906" s="47" t="s">
        <v>3560</v>
      </c>
      <c r="H906" s="44">
        <v>2167</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3554</v>
      </c>
      <c r="F907" t="s">
        <v>3048</v>
      </c>
      <c r="G907" s="47" t="s">
        <v>3561</v>
      </c>
      <c r="H907" s="44">
        <v>2168</v>
      </c>
      <c r="I907" s="346" t="s">
        <v>44</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3086</v>
      </c>
      <c r="E908" s="1" t="s">
        <v>3736</v>
      </c>
      <c r="F908" t="s">
        <v>3048</v>
      </c>
      <c r="G908" s="47" t="s">
        <v>3736</v>
      </c>
      <c r="H908" s="44">
        <v>2169</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3548</v>
      </c>
      <c r="F909" t="s">
        <v>3049</v>
      </c>
      <c r="G909" s="47" t="s">
        <v>3555</v>
      </c>
      <c r="H909" s="44">
        <v>2170</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3549</v>
      </c>
      <c r="F910" t="s">
        <v>3049</v>
      </c>
      <c r="G910" s="47" t="s">
        <v>3556</v>
      </c>
      <c r="H910" s="44">
        <v>2171</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3550</v>
      </c>
      <c r="F911" t="s">
        <v>3049</v>
      </c>
      <c r="G911" s="47" t="s">
        <v>3557</v>
      </c>
      <c r="H911" s="44">
        <v>2172</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3551</v>
      </c>
      <c r="F912" t="s">
        <v>3049</v>
      </c>
      <c r="G912" s="47" t="s">
        <v>3558</v>
      </c>
      <c r="H912" s="44">
        <v>2173</v>
      </c>
      <c r="I912" s="346" t="s">
        <v>43</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3552</v>
      </c>
      <c r="F913" t="s">
        <v>3049</v>
      </c>
      <c r="G913" s="47" t="s">
        <v>3559</v>
      </c>
      <c r="H913" s="44">
        <v>2174</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3553</v>
      </c>
      <c r="F914" t="s">
        <v>3049</v>
      </c>
      <c r="G914" s="47" t="s">
        <v>3560</v>
      </c>
      <c r="H914" s="44">
        <v>2175</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3554</v>
      </c>
      <c r="F915" t="s">
        <v>3049</v>
      </c>
      <c r="G915" s="47" t="s">
        <v>3561</v>
      </c>
      <c r="H915" s="44">
        <v>2176</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3087</v>
      </c>
      <c r="E916" s="1" t="s">
        <v>3736</v>
      </c>
      <c r="F916" t="s">
        <v>3049</v>
      </c>
      <c r="G916" s="47" t="s">
        <v>3736</v>
      </c>
      <c r="H916" s="44">
        <v>2177</v>
      </c>
      <c r="I916" s="346" t="s">
        <v>44</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3548</v>
      </c>
      <c r="F917" t="s">
        <v>3050</v>
      </c>
      <c r="G917" s="47" t="s">
        <v>3555</v>
      </c>
      <c r="H917" s="44">
        <v>2178</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3549</v>
      </c>
      <c r="F918" t="s">
        <v>3050</v>
      </c>
      <c r="G918" s="47" t="s">
        <v>3556</v>
      </c>
      <c r="H918" s="44">
        <v>2179</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3550</v>
      </c>
      <c r="F919" t="s">
        <v>3050</v>
      </c>
      <c r="G919" s="47" t="s">
        <v>3557</v>
      </c>
      <c r="H919" s="44">
        <v>2180</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3551</v>
      </c>
      <c r="F920" t="s">
        <v>3050</v>
      </c>
      <c r="G920" s="47" t="s">
        <v>3558</v>
      </c>
      <c r="H920" s="44">
        <v>2181</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3552</v>
      </c>
      <c r="F921" t="s">
        <v>3050</v>
      </c>
      <c r="G921" s="47" t="s">
        <v>3559</v>
      </c>
      <c r="H921" s="44">
        <v>2182</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3553</v>
      </c>
      <c r="F922" t="s">
        <v>3050</v>
      </c>
      <c r="G922" s="47" t="s">
        <v>3560</v>
      </c>
      <c r="H922" s="44">
        <v>2183</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3554</v>
      </c>
      <c r="F923" t="s">
        <v>3050</v>
      </c>
      <c r="G923" s="47" t="s">
        <v>3561</v>
      </c>
      <c r="H923" s="44">
        <v>2184</v>
      </c>
      <c r="I923" s="346" t="s">
        <v>44</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3088</v>
      </c>
      <c r="E924" s="1" t="s">
        <v>3736</v>
      </c>
      <c r="F924" t="s">
        <v>3050</v>
      </c>
      <c r="G924" s="47" t="s">
        <v>3736</v>
      </c>
      <c r="H924" s="44">
        <v>2185</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3548</v>
      </c>
      <c r="F925" t="s">
        <v>3051</v>
      </c>
      <c r="G925" s="47" t="s">
        <v>3555</v>
      </c>
      <c r="H925" s="44">
        <v>2186</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3549</v>
      </c>
      <c r="F926" t="s">
        <v>3051</v>
      </c>
      <c r="G926" s="47" t="s">
        <v>3556</v>
      </c>
      <c r="H926" s="44">
        <v>2187</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3550</v>
      </c>
      <c r="F927" t="s">
        <v>3051</v>
      </c>
      <c r="G927" s="47" t="s">
        <v>3557</v>
      </c>
      <c r="H927" s="44">
        <v>2188</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3551</v>
      </c>
      <c r="F928" t="s">
        <v>3051</v>
      </c>
      <c r="G928" s="47" t="s">
        <v>3558</v>
      </c>
      <c r="H928" s="44">
        <v>2189</v>
      </c>
      <c r="I928" s="346" t="s">
        <v>43</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3552</v>
      </c>
      <c r="F929" t="s">
        <v>3051</v>
      </c>
      <c r="G929" s="47" t="s">
        <v>3559</v>
      </c>
      <c r="H929" s="44">
        <v>2190</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3553</v>
      </c>
      <c r="F930" t="s">
        <v>3051</v>
      </c>
      <c r="G930" s="47" t="s">
        <v>3560</v>
      </c>
      <c r="H930" s="44">
        <v>2191</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3554</v>
      </c>
      <c r="F931" t="s">
        <v>3051</v>
      </c>
      <c r="G931" s="47" t="s">
        <v>3561</v>
      </c>
      <c r="H931" s="44">
        <v>2192</v>
      </c>
      <c r="I931" s="346" t="s">
        <v>44</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3089</v>
      </c>
      <c r="E932" s="1" t="s">
        <v>3736</v>
      </c>
      <c r="F932" t="s">
        <v>3051</v>
      </c>
      <c r="G932" s="47" t="s">
        <v>3736</v>
      </c>
      <c r="H932" s="44">
        <v>2193</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3548</v>
      </c>
      <c r="F933" t="s">
        <v>3052</v>
      </c>
      <c r="G933" s="47" t="s">
        <v>3555</v>
      </c>
      <c r="H933" s="44">
        <v>2194</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3549</v>
      </c>
      <c r="F934" t="s">
        <v>3052</v>
      </c>
      <c r="G934" s="47" t="s">
        <v>3556</v>
      </c>
      <c r="H934" s="44">
        <v>2195</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3550</v>
      </c>
      <c r="F935" t="s">
        <v>3052</v>
      </c>
      <c r="G935" s="47" t="s">
        <v>3557</v>
      </c>
      <c r="H935" s="44">
        <v>2196</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3551</v>
      </c>
      <c r="F936" t="s">
        <v>3052</v>
      </c>
      <c r="G936" s="47" t="s">
        <v>3558</v>
      </c>
      <c r="H936" s="44">
        <v>2197</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3552</v>
      </c>
      <c r="F937" t="s">
        <v>3052</v>
      </c>
      <c r="G937" s="47" t="s">
        <v>3559</v>
      </c>
      <c r="H937" s="44">
        <v>2198</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3553</v>
      </c>
      <c r="F938" t="s">
        <v>3052</v>
      </c>
      <c r="G938" s="47" t="s">
        <v>3560</v>
      </c>
      <c r="H938" s="44">
        <v>2199</v>
      </c>
      <c r="I938" s="346" t="s">
        <v>43</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3554</v>
      </c>
      <c r="F939" t="s">
        <v>3052</v>
      </c>
      <c r="G939" s="47" t="s">
        <v>3561</v>
      </c>
      <c r="H939" s="44">
        <v>2200</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3090</v>
      </c>
      <c r="E940" s="1" t="s">
        <v>3736</v>
      </c>
      <c r="F940" t="s">
        <v>3052</v>
      </c>
      <c r="G940" s="47" t="s">
        <v>3736</v>
      </c>
      <c r="H940" s="44">
        <v>2201</v>
      </c>
      <c r="I940" s="346" t="s">
        <v>44</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3548</v>
      </c>
      <c r="F941" t="s">
        <v>3053</v>
      </c>
      <c r="G941" s="47" t="s">
        <v>3555</v>
      </c>
      <c r="H941" s="44">
        <v>2202</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3549</v>
      </c>
      <c r="F942" t="s">
        <v>3053</v>
      </c>
      <c r="G942" s="47" t="s">
        <v>3556</v>
      </c>
      <c r="H942" s="44">
        <v>2203</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3550</v>
      </c>
      <c r="F943" t="s">
        <v>3053</v>
      </c>
      <c r="G943" s="47" t="s">
        <v>3557</v>
      </c>
      <c r="H943" s="44">
        <v>2204</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3551</v>
      </c>
      <c r="F944" t="s">
        <v>3053</v>
      </c>
      <c r="G944" s="47" t="s">
        <v>3558</v>
      </c>
      <c r="H944" s="44">
        <v>2205</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3552</v>
      </c>
      <c r="F945" t="s">
        <v>3053</v>
      </c>
      <c r="G945" s="47" t="s">
        <v>3559</v>
      </c>
      <c r="H945" s="44">
        <v>2206</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3553</v>
      </c>
      <c r="F946" t="s">
        <v>3053</v>
      </c>
      <c r="G946" s="47" t="s">
        <v>3560</v>
      </c>
      <c r="H946" s="44">
        <v>2207</v>
      </c>
      <c r="I946" s="346" t="s">
        <v>43</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3554</v>
      </c>
      <c r="F947" t="s">
        <v>3053</v>
      </c>
      <c r="G947" s="47" t="s">
        <v>3561</v>
      </c>
      <c r="H947" s="44">
        <v>2208</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3091</v>
      </c>
      <c r="E948" s="1" t="s">
        <v>3736</v>
      </c>
      <c r="F948" t="s">
        <v>3053</v>
      </c>
      <c r="G948" s="47" t="s">
        <v>3736</v>
      </c>
      <c r="H948" s="44">
        <v>2209</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3548</v>
      </c>
      <c r="F949" t="s">
        <v>3054</v>
      </c>
      <c r="G949" s="47" t="s">
        <v>3555</v>
      </c>
      <c r="H949" s="44">
        <v>2210</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3549</v>
      </c>
      <c r="F950" t="s">
        <v>3054</v>
      </c>
      <c r="G950" s="47" t="s">
        <v>3556</v>
      </c>
      <c r="H950" s="44">
        <v>2211</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3550</v>
      </c>
      <c r="F951" t="s">
        <v>3054</v>
      </c>
      <c r="G951" s="47" t="s">
        <v>3557</v>
      </c>
      <c r="H951" s="44">
        <v>2212</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3551</v>
      </c>
      <c r="F952" t="s">
        <v>3054</v>
      </c>
      <c r="G952" s="47" t="s">
        <v>3558</v>
      </c>
      <c r="H952" s="44">
        <v>2213</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3552</v>
      </c>
      <c r="F953" t="s">
        <v>3054</v>
      </c>
      <c r="G953" s="47" t="s">
        <v>3559</v>
      </c>
      <c r="H953" s="44">
        <v>2214</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3553</v>
      </c>
      <c r="F954" t="s">
        <v>3054</v>
      </c>
      <c r="G954" s="47" t="s">
        <v>3560</v>
      </c>
      <c r="H954" s="44">
        <v>2215</v>
      </c>
      <c r="I954" s="346" t="s">
        <v>43</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3554</v>
      </c>
      <c r="F955" t="s">
        <v>3054</v>
      </c>
      <c r="G955" s="47" t="s">
        <v>3561</v>
      </c>
      <c r="H955" s="44">
        <v>2216</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3092</v>
      </c>
      <c r="E956" s="1" t="s">
        <v>3736</v>
      </c>
      <c r="F956" t="s">
        <v>3054</v>
      </c>
      <c r="G956" s="47" t="s">
        <v>3736</v>
      </c>
      <c r="H956" s="44">
        <v>2217</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3548</v>
      </c>
      <c r="F957" t="s">
        <v>3096</v>
      </c>
      <c r="G957" s="47" t="s">
        <v>3555</v>
      </c>
      <c r="H957" s="44">
        <v>2218</v>
      </c>
      <c r="I957" s="346" t="s">
        <v>43</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3549</v>
      </c>
      <c r="F958" t="s">
        <v>3096</v>
      </c>
      <c r="G958" s="47" t="s">
        <v>3556</v>
      </c>
      <c r="H958" s="44">
        <v>2219</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3550</v>
      </c>
      <c r="F959" t="s">
        <v>3096</v>
      </c>
      <c r="G959" s="47" t="s">
        <v>3557</v>
      </c>
      <c r="H959" s="44">
        <v>2220</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3551</v>
      </c>
      <c r="F960" t="s">
        <v>3096</v>
      </c>
      <c r="G960" s="47" t="s">
        <v>3558</v>
      </c>
      <c r="H960" s="44">
        <v>2221</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3552</v>
      </c>
      <c r="F961" t="s">
        <v>3096</v>
      </c>
      <c r="G961" s="47" t="s">
        <v>3559</v>
      </c>
      <c r="H961" s="44">
        <v>2222</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3553</v>
      </c>
      <c r="F962" t="s">
        <v>3096</v>
      </c>
      <c r="G962" s="47" t="s">
        <v>3560</v>
      </c>
      <c r="H962" s="44">
        <v>2223</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3554</v>
      </c>
      <c r="F963" t="s">
        <v>3096</v>
      </c>
      <c r="G963" s="47" t="s">
        <v>3561</v>
      </c>
      <c r="H963" s="44">
        <v>2224</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3093</v>
      </c>
      <c r="E964" s="1" t="s">
        <v>3736</v>
      </c>
      <c r="F964" t="s">
        <v>3096</v>
      </c>
      <c r="G964" s="47" t="s">
        <v>3736</v>
      </c>
      <c r="H964" s="44">
        <v>2225</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3548</v>
      </c>
      <c r="F965" t="s">
        <v>3055</v>
      </c>
      <c r="G965" s="47" t="s">
        <v>3555</v>
      </c>
      <c r="H965" s="44">
        <v>2226</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39"/>
        <v>Fraction of Eligible Industrial Energy Use Shifted to Hydrogen</v>
      </c>
      <c r="D966" s="6" t="s">
        <v>3094</v>
      </c>
      <c r="E966" s="1" t="s">
        <v>3549</v>
      </c>
      <c r="F966" t="s">
        <v>3055</v>
      </c>
      <c r="G966" s="47" t="s">
        <v>3556</v>
      </c>
      <c r="H966" s="44">
        <v>2227</v>
      </c>
      <c r="I966" s="346" t="s">
        <v>43</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ref="C967:C972" si="40">C$773</f>
        <v>Fraction of Eligible Industrial Energy Use Shifted to Hydrogen</v>
      </c>
      <c r="D967" s="6" t="s">
        <v>3094</v>
      </c>
      <c r="E967" s="1" t="s">
        <v>3550</v>
      </c>
      <c r="F967" t="s">
        <v>3055</v>
      </c>
      <c r="G967" s="47" t="s">
        <v>3557</v>
      </c>
      <c r="H967" s="44">
        <v>2228</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3551</v>
      </c>
      <c r="F968" t="s">
        <v>3055</v>
      </c>
      <c r="G968" s="47" t="s">
        <v>3558</v>
      </c>
      <c r="H968" s="44">
        <v>2229</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3552</v>
      </c>
      <c r="F969" t="s">
        <v>3055</v>
      </c>
      <c r="G969" s="47" t="s">
        <v>3559</v>
      </c>
      <c r="H969" s="44">
        <v>2230</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3553</v>
      </c>
      <c r="F970" t="s">
        <v>3055</v>
      </c>
      <c r="G970" s="47" t="s">
        <v>3560</v>
      </c>
      <c r="H970" s="44">
        <v>2231</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3554</v>
      </c>
      <c r="F971" t="s">
        <v>3055</v>
      </c>
      <c r="G971" s="47" t="s">
        <v>3561</v>
      </c>
      <c r="H971" s="44">
        <v>2232</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2"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Hydrogen Combustion</v>
      </c>
      <c r="C972" s="275" t="str">
        <f t="shared" si="40"/>
        <v>Fraction of Eligible Industrial Energy Use Shifted to Hydrogen</v>
      </c>
      <c r="D972" s="6" t="s">
        <v>3094</v>
      </c>
      <c r="E972" s="1" t="s">
        <v>3736</v>
      </c>
      <c r="F972" t="s">
        <v>3055</v>
      </c>
      <c r="G972" s="47" t="s">
        <v>3736</v>
      </c>
      <c r="H972" s="44">
        <v>2233</v>
      </c>
      <c r="I972" s="346" t="s">
        <v>44</v>
      </c>
      <c r="J972" s="276" t="str">
        <f>IF(ISBLANK(INDEX('Policy Characteristics'!D:D,MATCH($C972,'Policy Characteristics'!$C:$C,0))),"",INDEX('Policy Characteristics'!D:D,MATCH($C972,'Policy Characteristics'!$C:$C,0)))</f>
        <v>Hydrogen Combustion</v>
      </c>
      <c r="K972" s="275" t="str">
        <f>IF(ISBLANK(INDEX('Policy Characteristics'!E:E,MATCH($C972,'Policy Characteristics'!$C:$C,0))),"",INDEX('Policy Characteristics'!E:E,MATCH($C972,'Policy Characteristics'!$C:$C,0)))</f>
        <v>indst shift to hydrogen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fuel shifted</v>
      </c>
      <c r="P972" s="275"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75" t="str">
        <f>IF(ISBLANK(INDEX('Policy Characteristics'!K:K,MATCH($C972,'Policy Characteristics'!$C:$C,0))),"",INDEX('Policy Characteristics'!K:K,MATCH($C972,'Policy Characteristics'!$C:$C,0)))</f>
        <v>industry-ag-main.html#fuel-switching</v>
      </c>
      <c r="R972" s="275" t="str">
        <f>IF(ISBLANK(INDEX('Policy Characteristics'!L:L,MATCH($C972,'Policy Characteristics'!$C:$C,0))),"",INDEX('Policy Characteristics'!L:L,MATCH($C972,'Policy Characteristics'!$C:$C,0)))</f>
        <v>industry-elec-and-hydrogen.html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Improved System Design</v>
      </c>
      <c r="C973" t="s">
        <v>285</v>
      </c>
      <c r="D973" s="47"/>
      <c r="E973" s="47"/>
      <c r="F973" s="47"/>
      <c r="G973" s="47"/>
      <c r="H973" s="44">
        <v>54</v>
      </c>
      <c r="I973" s="346" t="s">
        <v>43</v>
      </c>
      <c r="J973" s="276" t="str">
        <f>IF(ISBLANK(INDEX('Policy Characteristics'!D:D,MATCH($C973,'Policy Characteristics'!$C:$C,0))),"",INDEX('Policy Characteristics'!D:D,MATCH($C973,'Policy Characteristics'!$C:$C,0)))</f>
        <v>Improved System Design</v>
      </c>
      <c r="K973" s="275" t="str">
        <f>IF(ISBLANK(INDEX('Policy Characteristics'!E:E,MATCH($C973,'Policy Characteristics'!$C:$C,0))),"",INDEX('Policy Characteristics'!E:E,MATCH($C973,'Policy Characteristics'!$C:$C,0)))</f>
        <v>indst system integration</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1</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of potential achieved</v>
      </c>
      <c r="P973" s="275"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75" t="str">
        <f>IF(ISBLANK(INDEX('Policy Characteristics'!K:K,MATCH($C973,'Policy Characteristics'!$C:$C,0))),"",INDEX('Policy Characteristics'!K:K,MATCH($C973,'Policy Characteristics'!$C:$C,0)))</f>
        <v>industry-ag-main.html#system-integ</v>
      </c>
      <c r="R973" s="275" t="str">
        <f>IF(ISBLANK(INDEX('Policy Characteristics'!L:L,MATCH($C973,'Policy Characteristics'!$C:$C,0))),"",INDEX('Policy Characteristics'!L:L,MATCH($C973,'Policy Characteristics'!$C:$C,0)))</f>
        <v>improved-system-design.html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t="s">
        <v>284</v>
      </c>
      <c r="D974" s="47" t="s">
        <v>3070</v>
      </c>
      <c r="E974" s="47" t="s">
        <v>2401</v>
      </c>
      <c r="F974" t="s">
        <v>3095</v>
      </c>
      <c r="G974" s="47" t="s">
        <v>2407</v>
      </c>
      <c r="H974" s="44">
        <v>958</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ref="C975:C1038" si="41">C$974</f>
        <v>Percentage Improvement in Eqpt Efficiency Standards above BAU</v>
      </c>
      <c r="D975" s="47" t="s">
        <v>3070</v>
      </c>
      <c r="E975" s="47" t="s">
        <v>2402</v>
      </c>
      <c r="F975" t="s">
        <v>3095</v>
      </c>
      <c r="G975" s="47" t="s">
        <v>2410</v>
      </c>
      <c r="H975" s="44">
        <v>959</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2403</v>
      </c>
      <c r="F976" t="s">
        <v>3095</v>
      </c>
      <c r="G976" s="47" t="s">
        <v>2411</v>
      </c>
      <c r="H976" s="44">
        <v>960</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2404</v>
      </c>
      <c r="F977" t="s">
        <v>3095</v>
      </c>
      <c r="G977" s="47" t="s">
        <v>2408</v>
      </c>
      <c r="H977" s="44">
        <v>961</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2405</v>
      </c>
      <c r="F978" t="s">
        <v>3095</v>
      </c>
      <c r="G978" s="47" t="s">
        <v>2409</v>
      </c>
      <c r="H978" s="44">
        <v>962</v>
      </c>
      <c r="I978" s="346" t="s">
        <v>43</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2406</v>
      </c>
      <c r="F979" t="s">
        <v>3095</v>
      </c>
      <c r="G979" s="47" t="s">
        <v>2412</v>
      </c>
      <c r="H979" s="44">
        <v>963</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2709</v>
      </c>
      <c r="F980" t="s">
        <v>3095</v>
      </c>
      <c r="G980" s="47" t="s">
        <v>2712</v>
      </c>
      <c r="H980" s="44">
        <v>964</v>
      </c>
      <c r="I980" s="346" t="s">
        <v>44</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2710</v>
      </c>
      <c r="F981" t="s">
        <v>3095</v>
      </c>
      <c r="G981" s="47" t="s">
        <v>2714</v>
      </c>
      <c r="H981" s="44">
        <v>965</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2711</v>
      </c>
      <c r="F982" t="s">
        <v>3095</v>
      </c>
      <c r="G982" s="47" t="s">
        <v>2715</v>
      </c>
      <c r="H982" s="44">
        <v>966</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47" t="s">
        <v>3070</v>
      </c>
      <c r="E983" s="47" t="s">
        <v>2708</v>
      </c>
      <c r="F983" t="s">
        <v>3095</v>
      </c>
      <c r="G983" s="47" t="s">
        <v>2713</v>
      </c>
      <c r="H983" s="44">
        <v>967</v>
      </c>
      <c r="I983" s="346" t="s">
        <v>44</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2401</v>
      </c>
      <c r="F984" t="s">
        <v>2763</v>
      </c>
      <c r="G984" s="47" t="s">
        <v>2407</v>
      </c>
      <c r="H984" s="44">
        <v>968</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2402</v>
      </c>
      <c r="F985" t="s">
        <v>2763</v>
      </c>
      <c r="G985" s="47" t="s">
        <v>2410</v>
      </c>
      <c r="H985" s="44">
        <v>969</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2403</v>
      </c>
      <c r="F986" t="s">
        <v>2763</v>
      </c>
      <c r="G986" s="47" t="s">
        <v>2411</v>
      </c>
      <c r="H986" s="44">
        <v>970</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2404</v>
      </c>
      <c r="F987" t="s">
        <v>2763</v>
      </c>
      <c r="G987" s="47" t="s">
        <v>2408</v>
      </c>
      <c r="H987" s="44">
        <v>971</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2405</v>
      </c>
      <c r="F988" t="s">
        <v>2763</v>
      </c>
      <c r="G988" s="47" t="s">
        <v>2409</v>
      </c>
      <c r="H988" s="44">
        <v>972</v>
      </c>
      <c r="I988" s="346" t="s">
        <v>43</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2406</v>
      </c>
      <c r="F989" t="s">
        <v>2763</v>
      </c>
      <c r="G989" s="47" t="s">
        <v>2412</v>
      </c>
      <c r="H989" s="44">
        <v>973</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2709</v>
      </c>
      <c r="F990" t="s">
        <v>2763</v>
      </c>
      <c r="G990" s="47" t="s">
        <v>2712</v>
      </c>
      <c r="H990" s="44">
        <v>974</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2710</v>
      </c>
      <c r="F991" t="s">
        <v>2763</v>
      </c>
      <c r="G991" s="47" t="s">
        <v>2714</v>
      </c>
      <c r="H991" s="44">
        <v>975</v>
      </c>
      <c r="I991" s="346" t="s">
        <v>43</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2711</v>
      </c>
      <c r="F992" t="s">
        <v>2763</v>
      </c>
      <c r="G992" s="47" t="s">
        <v>2715</v>
      </c>
      <c r="H992" s="44">
        <v>976</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3071</v>
      </c>
      <c r="E993" s="47" t="s">
        <v>2708</v>
      </c>
      <c r="F993" t="s">
        <v>2763</v>
      </c>
      <c r="G993" s="47" t="s">
        <v>2713</v>
      </c>
      <c r="H993" s="44">
        <v>977</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2401</v>
      </c>
      <c r="F994" t="s">
        <v>3036</v>
      </c>
      <c r="G994" s="47" t="s">
        <v>2407</v>
      </c>
      <c r="H994" s="44">
        <v>978</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2402</v>
      </c>
      <c r="F995" t="s">
        <v>3036</v>
      </c>
      <c r="G995" s="47" t="s">
        <v>2410</v>
      </c>
      <c r="H995" s="44">
        <v>979</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2403</v>
      </c>
      <c r="F996" t="s">
        <v>3036</v>
      </c>
      <c r="G996" s="47" t="s">
        <v>2411</v>
      </c>
      <c r="H996" s="44">
        <v>980</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2404</v>
      </c>
      <c r="F997" t="s">
        <v>3036</v>
      </c>
      <c r="G997" s="47" t="s">
        <v>2408</v>
      </c>
      <c r="H997" s="44">
        <v>981</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2405</v>
      </c>
      <c r="F998" t="s">
        <v>3036</v>
      </c>
      <c r="G998" s="47" t="s">
        <v>2409</v>
      </c>
      <c r="H998" s="44">
        <v>982</v>
      </c>
      <c r="I998" s="346" t="s">
        <v>43</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2406</v>
      </c>
      <c r="F999" t="s">
        <v>3036</v>
      </c>
      <c r="G999" s="47" t="s">
        <v>2412</v>
      </c>
      <c r="H999" s="44">
        <v>983</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2709</v>
      </c>
      <c r="F1000" t="s">
        <v>3036</v>
      </c>
      <c r="G1000" s="47" t="s">
        <v>2712</v>
      </c>
      <c r="H1000" s="44">
        <v>984</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2710</v>
      </c>
      <c r="F1001" t="s">
        <v>3036</v>
      </c>
      <c r="G1001" s="47" t="s">
        <v>2714</v>
      </c>
      <c r="H1001" s="44">
        <v>985</v>
      </c>
      <c r="I1001" s="346" t="s">
        <v>43</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2711</v>
      </c>
      <c r="F1002" t="s">
        <v>3036</v>
      </c>
      <c r="G1002" s="47" t="s">
        <v>2715</v>
      </c>
      <c r="H1002" s="44">
        <v>986</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3072</v>
      </c>
      <c r="E1003" s="47" t="s">
        <v>2708</v>
      </c>
      <c r="F1003" t="s">
        <v>3036</v>
      </c>
      <c r="G1003" s="47" t="s">
        <v>2713</v>
      </c>
      <c r="H1003" s="44">
        <v>987</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2401</v>
      </c>
      <c r="F1004" t="s">
        <v>3037</v>
      </c>
      <c r="G1004" s="47" t="s">
        <v>2407</v>
      </c>
      <c r="H1004" s="44">
        <v>988</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2402</v>
      </c>
      <c r="F1005" t="s">
        <v>3037</v>
      </c>
      <c r="G1005" s="47" t="s">
        <v>2410</v>
      </c>
      <c r="H1005" s="44">
        <v>989</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2403</v>
      </c>
      <c r="F1006" t="s">
        <v>3037</v>
      </c>
      <c r="G1006" s="47" t="s">
        <v>2411</v>
      </c>
      <c r="H1006" s="44">
        <v>990</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2404</v>
      </c>
      <c r="F1007" t="s">
        <v>3037</v>
      </c>
      <c r="G1007" s="47" t="s">
        <v>2408</v>
      </c>
      <c r="H1007" s="44">
        <v>991</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2405</v>
      </c>
      <c r="F1008" t="s">
        <v>3037</v>
      </c>
      <c r="G1008" s="47" t="s">
        <v>2409</v>
      </c>
      <c r="H1008" s="44">
        <v>992</v>
      </c>
      <c r="I1008" s="346" t="s">
        <v>43</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2406</v>
      </c>
      <c r="F1009" t="s">
        <v>3037</v>
      </c>
      <c r="G1009" s="47" t="s">
        <v>2412</v>
      </c>
      <c r="H1009" s="44">
        <v>993</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2709</v>
      </c>
      <c r="F1010" t="s">
        <v>3037</v>
      </c>
      <c r="G1010" s="47" t="s">
        <v>2712</v>
      </c>
      <c r="H1010" s="44">
        <v>994</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2710</v>
      </c>
      <c r="F1011" t="s">
        <v>3037</v>
      </c>
      <c r="G1011" s="47" t="s">
        <v>2714</v>
      </c>
      <c r="H1011" s="44">
        <v>995</v>
      </c>
      <c r="I1011" s="346" t="s">
        <v>43</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2711</v>
      </c>
      <c r="F1012" t="s">
        <v>3037</v>
      </c>
      <c r="G1012" s="47" t="s">
        <v>2715</v>
      </c>
      <c r="H1012" s="44">
        <v>996</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3073</v>
      </c>
      <c r="E1013" s="47" t="s">
        <v>2708</v>
      </c>
      <c r="F1013" t="s">
        <v>3037</v>
      </c>
      <c r="G1013" s="47" t="s">
        <v>2713</v>
      </c>
      <c r="H1013" s="44">
        <v>997</v>
      </c>
      <c r="I1013" s="346" t="s">
        <v>44</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2401</v>
      </c>
      <c r="F1014" t="s">
        <v>3038</v>
      </c>
      <c r="G1014" s="47" t="s">
        <v>2407</v>
      </c>
      <c r="H1014" s="44">
        <v>998</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2402</v>
      </c>
      <c r="F1015" t="s">
        <v>3038</v>
      </c>
      <c r="G1015" s="47" t="s">
        <v>2410</v>
      </c>
      <c r="H1015" s="44">
        <v>999</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2403</v>
      </c>
      <c r="F1016" t="s">
        <v>3038</v>
      </c>
      <c r="G1016" s="47" t="s">
        <v>2411</v>
      </c>
      <c r="H1016" s="44">
        <v>1000</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2404</v>
      </c>
      <c r="F1017" t="s">
        <v>3038</v>
      </c>
      <c r="G1017" s="47" t="s">
        <v>2408</v>
      </c>
      <c r="H1017" s="44">
        <v>1001</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2405</v>
      </c>
      <c r="F1018" t="s">
        <v>3038</v>
      </c>
      <c r="G1018" s="47" t="s">
        <v>2409</v>
      </c>
      <c r="H1018" s="44">
        <v>1002</v>
      </c>
      <c r="I1018" s="346" t="s">
        <v>43</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2406</v>
      </c>
      <c r="F1019" t="s">
        <v>3038</v>
      </c>
      <c r="G1019" s="47" t="s">
        <v>2412</v>
      </c>
      <c r="H1019" s="44">
        <v>1003</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2709</v>
      </c>
      <c r="F1020" t="s">
        <v>3038</v>
      </c>
      <c r="G1020" s="47" t="s">
        <v>2712</v>
      </c>
      <c r="H1020" s="44">
        <v>1004</v>
      </c>
      <c r="I1020" s="346" t="s">
        <v>44</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2710</v>
      </c>
      <c r="F1021" t="s">
        <v>3038</v>
      </c>
      <c r="G1021" s="47" t="s">
        <v>2714</v>
      </c>
      <c r="H1021" s="44">
        <v>1005</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2711</v>
      </c>
      <c r="F1022" t="s">
        <v>3038</v>
      </c>
      <c r="G1022" s="47" t="s">
        <v>2715</v>
      </c>
      <c r="H1022" s="44">
        <v>1006</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3074</v>
      </c>
      <c r="E1023" s="47" t="s">
        <v>2708</v>
      </c>
      <c r="F1023" t="s">
        <v>3038</v>
      </c>
      <c r="G1023" s="47" t="s">
        <v>2713</v>
      </c>
      <c r="H1023" s="44">
        <v>1007</v>
      </c>
      <c r="I1023" s="346" t="s">
        <v>44</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2401</v>
      </c>
      <c r="F1024" t="s">
        <v>3039</v>
      </c>
      <c r="G1024" s="47" t="s">
        <v>2407</v>
      </c>
      <c r="H1024" s="44">
        <v>1008</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2402</v>
      </c>
      <c r="F1025" t="s">
        <v>3039</v>
      </c>
      <c r="G1025" s="47" t="s">
        <v>2410</v>
      </c>
      <c r="H1025" s="44">
        <v>1009</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2403</v>
      </c>
      <c r="F1026" t="s">
        <v>3039</v>
      </c>
      <c r="G1026" s="47" t="s">
        <v>2411</v>
      </c>
      <c r="H1026" s="44">
        <v>1010</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2404</v>
      </c>
      <c r="F1027" t="s">
        <v>3039</v>
      </c>
      <c r="G1027" s="47" t="s">
        <v>2408</v>
      </c>
      <c r="H1027" s="44">
        <v>1011</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2405</v>
      </c>
      <c r="F1028" t="s">
        <v>3039</v>
      </c>
      <c r="G1028" s="47" t="s">
        <v>2409</v>
      </c>
      <c r="H1028" s="44">
        <v>1012</v>
      </c>
      <c r="I1028" s="346" t="s">
        <v>43</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2406</v>
      </c>
      <c r="F1029" t="s">
        <v>3039</v>
      </c>
      <c r="G1029" s="47" t="s">
        <v>2412</v>
      </c>
      <c r="H1029" s="44">
        <v>1013</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2709</v>
      </c>
      <c r="F1030" t="s">
        <v>3039</v>
      </c>
      <c r="G1030" s="47" t="s">
        <v>2712</v>
      </c>
      <c r="H1030" s="44">
        <v>1014</v>
      </c>
      <c r="I1030" s="346" t="s">
        <v>44</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2710</v>
      </c>
      <c r="F1031" t="s">
        <v>3039</v>
      </c>
      <c r="G1031" s="47" t="s">
        <v>2714</v>
      </c>
      <c r="H1031" s="44">
        <v>1015</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2711</v>
      </c>
      <c r="F1032" t="s">
        <v>3039</v>
      </c>
      <c r="G1032" s="47" t="s">
        <v>2715</v>
      </c>
      <c r="H1032" s="44">
        <v>1016</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3075</v>
      </c>
      <c r="E1033" s="47" t="s">
        <v>2708</v>
      </c>
      <c r="F1033" t="s">
        <v>3039</v>
      </c>
      <c r="G1033" s="47" t="s">
        <v>2713</v>
      </c>
      <c r="H1033" s="44">
        <v>1017</v>
      </c>
      <c r="I1033" s="346" t="s">
        <v>44</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2401</v>
      </c>
      <c r="F1034" t="s">
        <v>3040</v>
      </c>
      <c r="G1034" s="47" t="s">
        <v>2407</v>
      </c>
      <c r="H1034" s="44">
        <v>1018</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2402</v>
      </c>
      <c r="F1035" t="s">
        <v>3040</v>
      </c>
      <c r="G1035" s="47" t="s">
        <v>2410</v>
      </c>
      <c r="H1035" s="44">
        <v>1019</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2403</v>
      </c>
      <c r="F1036" t="s">
        <v>3040</v>
      </c>
      <c r="G1036" s="47" t="s">
        <v>2411</v>
      </c>
      <c r="H1036" s="44">
        <v>1020</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2404</v>
      </c>
      <c r="F1037" t="s">
        <v>3040</v>
      </c>
      <c r="G1037" s="47" t="s">
        <v>2408</v>
      </c>
      <c r="H1037" s="44">
        <v>1021</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1"/>
        <v>Percentage Improvement in Eqpt Efficiency Standards above BAU</v>
      </c>
      <c r="D1038" s="6" t="s">
        <v>3076</v>
      </c>
      <c r="E1038" s="47" t="s">
        <v>2405</v>
      </c>
      <c r="F1038" t="s">
        <v>3040</v>
      </c>
      <c r="G1038" s="47" t="s">
        <v>2409</v>
      </c>
      <c r="H1038" s="44">
        <v>1022</v>
      </c>
      <c r="I1038" s="346" t="s">
        <v>43</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ref="C1039:C1102" si="42">C$974</f>
        <v>Percentage Improvement in Eqpt Efficiency Standards above BAU</v>
      </c>
      <c r="D1039" s="6" t="s">
        <v>3076</v>
      </c>
      <c r="E1039" s="47" t="s">
        <v>2406</v>
      </c>
      <c r="F1039" t="s">
        <v>3040</v>
      </c>
      <c r="G1039" s="47" t="s">
        <v>2412</v>
      </c>
      <c r="H1039" s="44">
        <v>1023</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2709</v>
      </c>
      <c r="F1040" t="s">
        <v>3040</v>
      </c>
      <c r="G1040" s="47" t="s">
        <v>2712</v>
      </c>
      <c r="H1040" s="44">
        <v>1024</v>
      </c>
      <c r="I1040" s="346" t="s">
        <v>44</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2710</v>
      </c>
      <c r="F1041" t="s">
        <v>3040</v>
      </c>
      <c r="G1041" s="47" t="s">
        <v>2714</v>
      </c>
      <c r="H1041" s="44">
        <v>1025</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2711</v>
      </c>
      <c r="F1042" t="s">
        <v>3040</v>
      </c>
      <c r="G1042" s="47" t="s">
        <v>2715</v>
      </c>
      <c r="H1042" s="44">
        <v>1026</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3076</v>
      </c>
      <c r="E1043" s="47" t="s">
        <v>2708</v>
      </c>
      <c r="F1043" t="s">
        <v>3040</v>
      </c>
      <c r="G1043" s="47" t="s">
        <v>2713</v>
      </c>
      <c r="H1043" s="44">
        <v>1027</v>
      </c>
      <c r="I1043" s="346" t="s">
        <v>44</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2401</v>
      </c>
      <c r="F1044" t="s">
        <v>3041</v>
      </c>
      <c r="G1044" s="47" t="s">
        <v>2407</v>
      </c>
      <c r="H1044" s="44">
        <v>1028</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2402</v>
      </c>
      <c r="F1045" t="s">
        <v>3041</v>
      </c>
      <c r="G1045" s="47" t="s">
        <v>2410</v>
      </c>
      <c r="H1045" s="44">
        <v>1029</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2403</v>
      </c>
      <c r="F1046" t="s">
        <v>3041</v>
      </c>
      <c r="G1046" s="47" t="s">
        <v>2411</v>
      </c>
      <c r="H1046" s="44">
        <v>1030</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2404</v>
      </c>
      <c r="F1047" t="s">
        <v>3041</v>
      </c>
      <c r="G1047" s="47" t="s">
        <v>2408</v>
      </c>
      <c r="H1047" s="44">
        <v>1031</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2405</v>
      </c>
      <c r="F1048" t="s">
        <v>3041</v>
      </c>
      <c r="G1048" s="47" t="s">
        <v>2409</v>
      </c>
      <c r="H1048" s="44">
        <v>1032</v>
      </c>
      <c r="I1048" s="346" t="s">
        <v>43</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2406</v>
      </c>
      <c r="F1049" t="s">
        <v>3041</v>
      </c>
      <c r="G1049" s="47" t="s">
        <v>2412</v>
      </c>
      <c r="H1049" s="44">
        <v>1033</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2709</v>
      </c>
      <c r="F1050" t="s">
        <v>3041</v>
      </c>
      <c r="G1050" s="47" t="s">
        <v>2712</v>
      </c>
      <c r="H1050" s="44">
        <v>1034</v>
      </c>
      <c r="I1050" s="346" t="s">
        <v>44</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2710</v>
      </c>
      <c r="F1051" t="s">
        <v>3041</v>
      </c>
      <c r="G1051" s="47" t="s">
        <v>2714</v>
      </c>
      <c r="H1051" s="44">
        <v>1035</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2711</v>
      </c>
      <c r="F1052" t="s">
        <v>3041</v>
      </c>
      <c r="G1052" s="47" t="s">
        <v>2715</v>
      </c>
      <c r="H1052" s="44">
        <v>1036</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3077</v>
      </c>
      <c r="E1053" s="47" t="s">
        <v>2708</v>
      </c>
      <c r="F1053" t="s">
        <v>3041</v>
      </c>
      <c r="G1053" s="47" t="s">
        <v>2713</v>
      </c>
      <c r="H1053" s="44">
        <v>1037</v>
      </c>
      <c r="I1053" s="346" t="s">
        <v>44</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2401</v>
      </c>
      <c r="F1054" t="s">
        <v>3042</v>
      </c>
      <c r="G1054" s="47" t="s">
        <v>2407</v>
      </c>
      <c r="H1054" s="44">
        <v>1038</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2402</v>
      </c>
      <c r="F1055" t="s">
        <v>3042</v>
      </c>
      <c r="G1055" s="47" t="s">
        <v>2410</v>
      </c>
      <c r="H1055" s="44">
        <v>1039</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2403</v>
      </c>
      <c r="F1056" t="s">
        <v>3042</v>
      </c>
      <c r="G1056" s="47" t="s">
        <v>2411</v>
      </c>
      <c r="H1056" s="44">
        <v>1040</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2404</v>
      </c>
      <c r="F1057" t="s">
        <v>3042</v>
      </c>
      <c r="G1057" s="47" t="s">
        <v>2408</v>
      </c>
      <c r="H1057" s="44">
        <v>1041</v>
      </c>
      <c r="I1057" s="346" t="s">
        <v>43</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2405</v>
      </c>
      <c r="F1058" t="s">
        <v>3042</v>
      </c>
      <c r="G1058" s="47" t="s">
        <v>2409</v>
      </c>
      <c r="H1058" s="44">
        <v>1042</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2406</v>
      </c>
      <c r="F1059" t="s">
        <v>3042</v>
      </c>
      <c r="G1059" s="47" t="s">
        <v>2412</v>
      </c>
      <c r="H1059" s="44">
        <v>1043</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2709</v>
      </c>
      <c r="F1060" t="s">
        <v>3042</v>
      </c>
      <c r="G1060" s="47" t="s">
        <v>2712</v>
      </c>
      <c r="H1060" s="44">
        <v>1044</v>
      </c>
      <c r="I1060" s="346" t="s">
        <v>43</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2710</v>
      </c>
      <c r="F1061" t="s">
        <v>3042</v>
      </c>
      <c r="G1061" s="47" t="s">
        <v>2714</v>
      </c>
      <c r="H1061" s="44">
        <v>1045</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2711</v>
      </c>
      <c r="F1062" t="s">
        <v>3042</v>
      </c>
      <c r="G1062" s="47" t="s">
        <v>2715</v>
      </c>
      <c r="H1062" s="44">
        <v>1046</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3078</v>
      </c>
      <c r="E1063" s="47" t="s">
        <v>2708</v>
      </c>
      <c r="F1063" t="s">
        <v>3042</v>
      </c>
      <c r="G1063" s="47" t="s">
        <v>2713</v>
      </c>
      <c r="H1063" s="44">
        <v>1047</v>
      </c>
      <c r="I1063" s="346" t="s">
        <v>44</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2401</v>
      </c>
      <c r="F1064" t="s">
        <v>2582</v>
      </c>
      <c r="G1064" s="47" t="s">
        <v>2407</v>
      </c>
      <c r="H1064" s="44">
        <v>1048</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2402</v>
      </c>
      <c r="F1065" t="s">
        <v>2582</v>
      </c>
      <c r="G1065" s="47" t="s">
        <v>2410</v>
      </c>
      <c r="H1065" s="44">
        <v>1049</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2403</v>
      </c>
      <c r="F1066" t="s">
        <v>2582</v>
      </c>
      <c r="G1066" s="47" t="s">
        <v>2411</v>
      </c>
      <c r="H1066" s="44">
        <v>1050</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2404</v>
      </c>
      <c r="F1067" t="s">
        <v>2582</v>
      </c>
      <c r="G1067" s="47" t="s">
        <v>2408</v>
      </c>
      <c r="H1067" s="44">
        <v>1051</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2405</v>
      </c>
      <c r="F1068" t="s">
        <v>2582</v>
      </c>
      <c r="G1068" s="47" t="s">
        <v>2409</v>
      </c>
      <c r="H1068" s="44">
        <v>1052</v>
      </c>
      <c r="I1068" s="346" t="s">
        <v>43</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2406</v>
      </c>
      <c r="F1069" t="s">
        <v>2582</v>
      </c>
      <c r="G1069" s="47" t="s">
        <v>2412</v>
      </c>
      <c r="H1069" s="44">
        <v>1053</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2709</v>
      </c>
      <c r="F1070" t="s">
        <v>2582</v>
      </c>
      <c r="G1070" s="47" t="s">
        <v>2712</v>
      </c>
      <c r="H1070" s="44">
        <v>1054</v>
      </c>
      <c r="I1070" s="346" t="s">
        <v>44</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2710</v>
      </c>
      <c r="F1071" t="s">
        <v>2582</v>
      </c>
      <c r="G1071" s="47" t="s">
        <v>2714</v>
      </c>
      <c r="H1071" s="44">
        <v>1055</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2711</v>
      </c>
      <c r="F1072" t="s">
        <v>2582</v>
      </c>
      <c r="G1072" s="47" t="s">
        <v>2715</v>
      </c>
      <c r="H1072" s="44">
        <v>1056</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3079</v>
      </c>
      <c r="E1073" s="47" t="s">
        <v>2708</v>
      </c>
      <c r="F1073" t="s">
        <v>2582</v>
      </c>
      <c r="G1073" s="47" t="s">
        <v>2713</v>
      </c>
      <c r="H1073" s="44">
        <v>1057</v>
      </c>
      <c r="I1073" s="346" t="s">
        <v>44</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2401</v>
      </c>
      <c r="F1074" t="s">
        <v>3043</v>
      </c>
      <c r="G1074" s="47" t="s">
        <v>2407</v>
      </c>
      <c r="H1074" s="44">
        <v>1058</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2402</v>
      </c>
      <c r="F1075" t="s">
        <v>3043</v>
      </c>
      <c r="G1075" s="47" t="s">
        <v>2410</v>
      </c>
      <c r="H1075" s="44">
        <v>1059</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2403</v>
      </c>
      <c r="F1076" t="s">
        <v>3043</v>
      </c>
      <c r="G1076" s="47" t="s">
        <v>2411</v>
      </c>
      <c r="H1076" s="44">
        <v>1060</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2404</v>
      </c>
      <c r="F1077" t="s">
        <v>3043</v>
      </c>
      <c r="G1077" s="47" t="s">
        <v>2408</v>
      </c>
      <c r="H1077" s="44">
        <v>1061</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2405</v>
      </c>
      <c r="F1078" t="s">
        <v>3043</v>
      </c>
      <c r="G1078" s="47" t="s">
        <v>2409</v>
      </c>
      <c r="H1078" s="44">
        <v>1062</v>
      </c>
      <c r="I1078" s="346" t="s">
        <v>43</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2406</v>
      </c>
      <c r="F1079" t="s">
        <v>3043</v>
      </c>
      <c r="G1079" s="47" t="s">
        <v>2412</v>
      </c>
      <c r="H1079" s="44">
        <v>1063</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2709</v>
      </c>
      <c r="F1080" t="s">
        <v>3043</v>
      </c>
      <c r="G1080" s="47" t="s">
        <v>2712</v>
      </c>
      <c r="H1080" s="44">
        <v>1064</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2710</v>
      </c>
      <c r="F1081" t="s">
        <v>3043</v>
      </c>
      <c r="G1081" s="47" t="s">
        <v>2714</v>
      </c>
      <c r="H1081" s="44">
        <v>1065</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2711</v>
      </c>
      <c r="F1082" t="s">
        <v>3043</v>
      </c>
      <c r="G1082" s="47" t="s">
        <v>2715</v>
      </c>
      <c r="H1082" s="44">
        <v>1066</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3080</v>
      </c>
      <c r="E1083" s="47" t="s">
        <v>2708</v>
      </c>
      <c r="F1083" t="s">
        <v>3043</v>
      </c>
      <c r="G1083" s="47" t="s">
        <v>2713</v>
      </c>
      <c r="H1083" s="44">
        <v>1067</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2401</v>
      </c>
      <c r="F1084" t="s">
        <v>3044</v>
      </c>
      <c r="G1084" s="47" t="s">
        <v>2407</v>
      </c>
      <c r="H1084" s="44">
        <v>1068</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2402</v>
      </c>
      <c r="F1085" t="s">
        <v>3044</v>
      </c>
      <c r="G1085" s="47" t="s">
        <v>2410</v>
      </c>
      <c r="H1085" s="44">
        <v>1069</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2403</v>
      </c>
      <c r="F1086" t="s">
        <v>3044</v>
      </c>
      <c r="G1086" s="47" t="s">
        <v>2411</v>
      </c>
      <c r="H1086" s="44">
        <v>1070</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2404</v>
      </c>
      <c r="F1087" t="s">
        <v>3044</v>
      </c>
      <c r="G1087" s="47" t="s">
        <v>2408</v>
      </c>
      <c r="H1087" s="44">
        <v>1071</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2405</v>
      </c>
      <c r="F1088" t="s">
        <v>3044</v>
      </c>
      <c r="G1088" s="47" t="s">
        <v>2409</v>
      </c>
      <c r="H1088" s="44">
        <v>1072</v>
      </c>
      <c r="I1088" s="346" t="s">
        <v>43</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2406</v>
      </c>
      <c r="F1089" t="s">
        <v>3044</v>
      </c>
      <c r="G1089" s="47" t="s">
        <v>2412</v>
      </c>
      <c r="H1089" s="44">
        <v>1073</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2709</v>
      </c>
      <c r="F1090" t="s">
        <v>3044</v>
      </c>
      <c r="G1090" s="47" t="s">
        <v>2712</v>
      </c>
      <c r="H1090" s="44">
        <v>1074</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2710</v>
      </c>
      <c r="F1091" t="s">
        <v>3044</v>
      </c>
      <c r="G1091" s="47" t="s">
        <v>2714</v>
      </c>
      <c r="H1091" s="44">
        <v>1075</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2711</v>
      </c>
      <c r="F1092" t="s">
        <v>3044</v>
      </c>
      <c r="G1092" s="47" t="s">
        <v>2715</v>
      </c>
      <c r="H1092" s="44">
        <v>1076</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3081</v>
      </c>
      <c r="E1093" s="47" t="s">
        <v>2708</v>
      </c>
      <c r="F1093" t="s">
        <v>3044</v>
      </c>
      <c r="G1093" s="47" t="s">
        <v>2713</v>
      </c>
      <c r="H1093" s="44">
        <v>1077</v>
      </c>
      <c r="I1093" s="346" t="s">
        <v>44</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2401</v>
      </c>
      <c r="F1094" t="s">
        <v>3045</v>
      </c>
      <c r="G1094" s="47" t="s">
        <v>2407</v>
      </c>
      <c r="H1094" s="44">
        <v>1078</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2402</v>
      </c>
      <c r="F1095" t="s">
        <v>3045</v>
      </c>
      <c r="G1095" s="47" t="s">
        <v>2410</v>
      </c>
      <c r="H1095" s="44">
        <v>1079</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2403</v>
      </c>
      <c r="F1096" t="s">
        <v>3045</v>
      </c>
      <c r="G1096" s="47" t="s">
        <v>2411</v>
      </c>
      <c r="H1096" s="44">
        <v>1080</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2404</v>
      </c>
      <c r="F1097" t="s">
        <v>3045</v>
      </c>
      <c r="G1097" s="47" t="s">
        <v>2408</v>
      </c>
      <c r="H1097" s="44">
        <v>1081</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2405</v>
      </c>
      <c r="F1098" t="s">
        <v>3045</v>
      </c>
      <c r="G1098" s="47" t="s">
        <v>2409</v>
      </c>
      <c r="H1098" s="44">
        <v>1082</v>
      </c>
      <c r="I1098" s="346" t="s">
        <v>43</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2406</v>
      </c>
      <c r="F1099" t="s">
        <v>3045</v>
      </c>
      <c r="G1099" s="47" t="s">
        <v>2412</v>
      </c>
      <c r="H1099" s="44">
        <v>1083</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2709</v>
      </c>
      <c r="F1100" t="s">
        <v>3045</v>
      </c>
      <c r="G1100" s="47" t="s">
        <v>2712</v>
      </c>
      <c r="H1100" s="44">
        <v>1084</v>
      </c>
      <c r="I1100" s="346" t="s">
        <v>44</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2710</v>
      </c>
      <c r="F1101" t="s">
        <v>3045</v>
      </c>
      <c r="G1101" s="47" t="s">
        <v>2714</v>
      </c>
      <c r="H1101" s="44">
        <v>1085</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2"/>
        <v>Percentage Improvement in Eqpt Efficiency Standards above BAU</v>
      </c>
      <c r="D1102" s="6" t="s">
        <v>3082</v>
      </c>
      <c r="E1102" s="47" t="s">
        <v>2711</v>
      </c>
      <c r="F1102" t="s">
        <v>3045</v>
      </c>
      <c r="G1102" s="47" t="s">
        <v>2715</v>
      </c>
      <c r="H1102" s="44">
        <v>1086</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ref="C1103:C1166" si="43">C$974</f>
        <v>Percentage Improvement in Eqpt Efficiency Standards above BAU</v>
      </c>
      <c r="D1103" s="6" t="s">
        <v>3082</v>
      </c>
      <c r="E1103" s="47" t="s">
        <v>2708</v>
      </c>
      <c r="F1103" t="s">
        <v>3045</v>
      </c>
      <c r="G1103" s="47" t="s">
        <v>2713</v>
      </c>
      <c r="H1103" s="44">
        <v>1087</v>
      </c>
      <c r="I1103" s="346" t="s">
        <v>44</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2401</v>
      </c>
      <c r="F1104" t="s">
        <v>2583</v>
      </c>
      <c r="G1104" s="47" t="s">
        <v>2407</v>
      </c>
      <c r="H1104" s="44">
        <v>1088</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2402</v>
      </c>
      <c r="F1105" t="s">
        <v>2583</v>
      </c>
      <c r="G1105" s="47" t="s">
        <v>2410</v>
      </c>
      <c r="H1105" s="44">
        <v>1089</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2403</v>
      </c>
      <c r="F1106" t="s">
        <v>2583</v>
      </c>
      <c r="G1106" s="47" t="s">
        <v>2411</v>
      </c>
      <c r="H1106" s="44">
        <v>1090</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2404</v>
      </c>
      <c r="F1107" t="s">
        <v>2583</v>
      </c>
      <c r="G1107" s="47" t="s">
        <v>2408</v>
      </c>
      <c r="H1107" s="44">
        <v>1091</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2405</v>
      </c>
      <c r="F1108" t="s">
        <v>2583</v>
      </c>
      <c r="G1108" s="47" t="s">
        <v>2409</v>
      </c>
      <c r="H1108" s="44">
        <v>1092</v>
      </c>
      <c r="I1108" s="346" t="s">
        <v>43</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2406</v>
      </c>
      <c r="F1109" t="s">
        <v>2583</v>
      </c>
      <c r="G1109" s="47" t="s">
        <v>2412</v>
      </c>
      <c r="H1109" s="44">
        <v>1093</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2709</v>
      </c>
      <c r="F1110" t="s">
        <v>2583</v>
      </c>
      <c r="G1110" s="47" t="s">
        <v>2712</v>
      </c>
      <c r="H1110" s="44">
        <v>1094</v>
      </c>
      <c r="I1110" s="346" t="s">
        <v>44</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2710</v>
      </c>
      <c r="F1111" t="s">
        <v>2583</v>
      </c>
      <c r="G1111" s="47" t="s">
        <v>2714</v>
      </c>
      <c r="H1111" s="44">
        <v>1095</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2711</v>
      </c>
      <c r="F1112" t="s">
        <v>2583</v>
      </c>
      <c r="G1112" s="47" t="s">
        <v>2715</v>
      </c>
      <c r="H1112" s="44">
        <v>1096</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3083</v>
      </c>
      <c r="E1113" s="47" t="s">
        <v>2708</v>
      </c>
      <c r="F1113" t="s">
        <v>2583</v>
      </c>
      <c r="G1113" s="47" t="s">
        <v>2713</v>
      </c>
      <c r="H1113" s="44">
        <v>1097</v>
      </c>
      <c r="I1113" s="346" t="s">
        <v>44</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2401</v>
      </c>
      <c r="F1114" t="s">
        <v>3046</v>
      </c>
      <c r="G1114" s="47" t="s">
        <v>2407</v>
      </c>
      <c r="H1114" s="44">
        <v>1098</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2402</v>
      </c>
      <c r="F1115" t="s">
        <v>3046</v>
      </c>
      <c r="G1115" s="47" t="s">
        <v>2410</v>
      </c>
      <c r="H1115" s="44">
        <v>1099</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2403</v>
      </c>
      <c r="F1116" t="s">
        <v>3046</v>
      </c>
      <c r="G1116" s="47" t="s">
        <v>2411</v>
      </c>
      <c r="H1116" s="44">
        <v>1100</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2404</v>
      </c>
      <c r="F1117" t="s">
        <v>3046</v>
      </c>
      <c r="G1117" s="47" t="s">
        <v>2408</v>
      </c>
      <c r="H1117" s="44">
        <v>1101</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2405</v>
      </c>
      <c r="F1118" t="s">
        <v>3046</v>
      </c>
      <c r="G1118" s="47" t="s">
        <v>2409</v>
      </c>
      <c r="H1118" s="44">
        <v>1102</v>
      </c>
      <c r="I1118" s="346" t="s">
        <v>43</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2406</v>
      </c>
      <c r="F1119" t="s">
        <v>3046</v>
      </c>
      <c r="G1119" s="47" t="s">
        <v>2412</v>
      </c>
      <c r="H1119" s="44">
        <v>1103</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2709</v>
      </c>
      <c r="F1120" t="s">
        <v>3046</v>
      </c>
      <c r="G1120" s="47" t="s">
        <v>2712</v>
      </c>
      <c r="H1120" s="44">
        <v>1104</v>
      </c>
      <c r="I1120" s="346" t="s">
        <v>44</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2710</v>
      </c>
      <c r="F1121" t="s">
        <v>3046</v>
      </c>
      <c r="G1121" s="47" t="s">
        <v>2714</v>
      </c>
      <c r="H1121" s="44">
        <v>1105</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2711</v>
      </c>
      <c r="F1122" t="s">
        <v>3046</v>
      </c>
      <c r="G1122" s="47" t="s">
        <v>2715</v>
      </c>
      <c r="H1122" s="44">
        <v>1106</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3084</v>
      </c>
      <c r="E1123" s="47" t="s">
        <v>2708</v>
      </c>
      <c r="F1123" t="s">
        <v>3046</v>
      </c>
      <c r="G1123" s="47" t="s">
        <v>2713</v>
      </c>
      <c r="H1123" s="44">
        <v>1107</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2401</v>
      </c>
      <c r="F1124" t="s">
        <v>3047</v>
      </c>
      <c r="G1124" s="47" t="s">
        <v>2407</v>
      </c>
      <c r="H1124" s="44">
        <v>1108</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2402</v>
      </c>
      <c r="F1125" t="s">
        <v>3047</v>
      </c>
      <c r="G1125" s="47" t="s">
        <v>2410</v>
      </c>
      <c r="H1125" s="44">
        <v>1109</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2403</v>
      </c>
      <c r="F1126" t="s">
        <v>3047</v>
      </c>
      <c r="G1126" s="47" t="s">
        <v>2411</v>
      </c>
      <c r="H1126" s="44">
        <v>1110</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2404</v>
      </c>
      <c r="F1127" t="s">
        <v>3047</v>
      </c>
      <c r="G1127" s="47" t="s">
        <v>2408</v>
      </c>
      <c r="H1127" s="44">
        <v>1111</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2405</v>
      </c>
      <c r="F1128" t="s">
        <v>3047</v>
      </c>
      <c r="G1128" s="47" t="s">
        <v>2409</v>
      </c>
      <c r="H1128" s="44">
        <v>1112</v>
      </c>
      <c r="I1128" s="346" t="s">
        <v>43</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2406</v>
      </c>
      <c r="F1129" t="s">
        <v>3047</v>
      </c>
      <c r="G1129" s="47" t="s">
        <v>2412</v>
      </c>
      <c r="H1129" s="44">
        <v>1113</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2709</v>
      </c>
      <c r="F1130" t="s">
        <v>3047</v>
      </c>
      <c r="G1130" s="47" t="s">
        <v>2712</v>
      </c>
      <c r="H1130" s="44">
        <v>1114</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2710</v>
      </c>
      <c r="F1131" t="s">
        <v>3047</v>
      </c>
      <c r="G1131" s="47" t="s">
        <v>2714</v>
      </c>
      <c r="H1131" s="44">
        <v>1115</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2711</v>
      </c>
      <c r="F1132" t="s">
        <v>3047</v>
      </c>
      <c r="G1132" s="47" t="s">
        <v>2715</v>
      </c>
      <c r="H1132" s="44">
        <v>1116</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3085</v>
      </c>
      <c r="E1133" s="47" t="s">
        <v>2708</v>
      </c>
      <c r="F1133" t="s">
        <v>3047</v>
      </c>
      <c r="G1133" s="47" t="s">
        <v>2713</v>
      </c>
      <c r="H1133" s="44">
        <v>1117</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2401</v>
      </c>
      <c r="F1134" t="s">
        <v>3048</v>
      </c>
      <c r="G1134" s="47" t="s">
        <v>2407</v>
      </c>
      <c r="H1134" s="44">
        <v>1118</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2402</v>
      </c>
      <c r="F1135" t="s">
        <v>3048</v>
      </c>
      <c r="G1135" s="47" t="s">
        <v>2410</v>
      </c>
      <c r="H1135" s="44">
        <v>1119</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2403</v>
      </c>
      <c r="F1136" t="s">
        <v>3048</v>
      </c>
      <c r="G1136" s="47" t="s">
        <v>2411</v>
      </c>
      <c r="H1136" s="44">
        <v>1120</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2404</v>
      </c>
      <c r="F1137" t="s">
        <v>3048</v>
      </c>
      <c r="G1137" s="47" t="s">
        <v>2408</v>
      </c>
      <c r="H1137" s="44">
        <v>1121</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2405</v>
      </c>
      <c r="F1138" t="s">
        <v>3048</v>
      </c>
      <c r="G1138" s="47" t="s">
        <v>2409</v>
      </c>
      <c r="H1138" s="44">
        <v>1122</v>
      </c>
      <c r="I1138" s="346" t="s">
        <v>43</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2406</v>
      </c>
      <c r="F1139" t="s">
        <v>3048</v>
      </c>
      <c r="G1139" s="47" t="s">
        <v>2412</v>
      </c>
      <c r="H1139" s="44">
        <v>1123</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2709</v>
      </c>
      <c r="F1140" t="s">
        <v>3048</v>
      </c>
      <c r="G1140" s="47" t="s">
        <v>2712</v>
      </c>
      <c r="H1140" s="44">
        <v>1124</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2710</v>
      </c>
      <c r="F1141" t="s">
        <v>3048</v>
      </c>
      <c r="G1141" s="47" t="s">
        <v>2714</v>
      </c>
      <c r="H1141" s="44">
        <v>1125</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2711</v>
      </c>
      <c r="F1142" t="s">
        <v>3048</v>
      </c>
      <c r="G1142" s="47" t="s">
        <v>2715</v>
      </c>
      <c r="H1142" s="44">
        <v>1126</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3086</v>
      </c>
      <c r="E1143" s="47" t="s">
        <v>2708</v>
      </c>
      <c r="F1143" t="s">
        <v>3048</v>
      </c>
      <c r="G1143" s="47" t="s">
        <v>2713</v>
      </c>
      <c r="H1143" s="44">
        <v>1127</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2401</v>
      </c>
      <c r="F1144" t="s">
        <v>3049</v>
      </c>
      <c r="G1144" s="47" t="s">
        <v>2407</v>
      </c>
      <c r="H1144" s="44">
        <v>1128</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2402</v>
      </c>
      <c r="F1145" t="s">
        <v>3049</v>
      </c>
      <c r="G1145" s="47" t="s">
        <v>2410</v>
      </c>
      <c r="H1145" s="44">
        <v>1129</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2403</v>
      </c>
      <c r="F1146" t="s">
        <v>3049</v>
      </c>
      <c r="G1146" s="47" t="s">
        <v>2411</v>
      </c>
      <c r="H1146" s="44">
        <v>1130</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2404</v>
      </c>
      <c r="F1147" t="s">
        <v>3049</v>
      </c>
      <c r="G1147" s="47" t="s">
        <v>2408</v>
      </c>
      <c r="H1147" s="44">
        <v>1131</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2405</v>
      </c>
      <c r="F1148" t="s">
        <v>3049</v>
      </c>
      <c r="G1148" s="47" t="s">
        <v>2409</v>
      </c>
      <c r="H1148" s="44">
        <v>1132</v>
      </c>
      <c r="I1148" s="346" t="s">
        <v>43</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2406</v>
      </c>
      <c r="F1149" t="s">
        <v>3049</v>
      </c>
      <c r="G1149" s="47" t="s">
        <v>2412</v>
      </c>
      <c r="H1149" s="44">
        <v>1133</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2709</v>
      </c>
      <c r="F1150" t="s">
        <v>3049</v>
      </c>
      <c r="G1150" s="47" t="s">
        <v>2712</v>
      </c>
      <c r="H1150" s="44">
        <v>1134</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2710</v>
      </c>
      <c r="F1151" t="s">
        <v>3049</v>
      </c>
      <c r="G1151" s="47" t="s">
        <v>2714</v>
      </c>
      <c r="H1151" s="44">
        <v>1135</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2711</v>
      </c>
      <c r="F1152" t="s">
        <v>3049</v>
      </c>
      <c r="G1152" s="47" t="s">
        <v>2715</v>
      </c>
      <c r="H1152" s="44">
        <v>1136</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3087</v>
      </c>
      <c r="E1153" s="47" t="s">
        <v>2708</v>
      </c>
      <c r="F1153" t="s">
        <v>3049</v>
      </c>
      <c r="G1153" s="47" t="s">
        <v>2713</v>
      </c>
      <c r="H1153" s="44">
        <v>1137</v>
      </c>
      <c r="I1153" s="346" t="s">
        <v>44</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2401</v>
      </c>
      <c r="F1154" t="s">
        <v>3050</v>
      </c>
      <c r="G1154" s="47" t="s">
        <v>2407</v>
      </c>
      <c r="H1154" s="44">
        <v>1138</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2402</v>
      </c>
      <c r="F1155" t="s">
        <v>3050</v>
      </c>
      <c r="G1155" s="47" t="s">
        <v>2410</v>
      </c>
      <c r="H1155" s="44">
        <v>1139</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2403</v>
      </c>
      <c r="F1156" t="s">
        <v>3050</v>
      </c>
      <c r="G1156" s="47" t="s">
        <v>2411</v>
      </c>
      <c r="H1156" s="44">
        <v>1140</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2404</v>
      </c>
      <c r="F1157" t="s">
        <v>3050</v>
      </c>
      <c r="G1157" s="47" t="s">
        <v>2408</v>
      </c>
      <c r="H1157" s="44">
        <v>1141</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2405</v>
      </c>
      <c r="F1158" t="s">
        <v>3050</v>
      </c>
      <c r="G1158" s="47" t="s">
        <v>2409</v>
      </c>
      <c r="H1158" s="44">
        <v>1142</v>
      </c>
      <c r="I1158" s="346" t="s">
        <v>43</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2406</v>
      </c>
      <c r="F1159" t="s">
        <v>3050</v>
      </c>
      <c r="G1159" s="47" t="s">
        <v>2412</v>
      </c>
      <c r="H1159" s="44">
        <v>1143</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2709</v>
      </c>
      <c r="F1160" t="s">
        <v>3050</v>
      </c>
      <c r="G1160" s="47" t="s">
        <v>2712</v>
      </c>
      <c r="H1160" s="44">
        <v>1144</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2710</v>
      </c>
      <c r="F1161" t="s">
        <v>3050</v>
      </c>
      <c r="G1161" s="47" t="s">
        <v>2714</v>
      </c>
      <c r="H1161" s="44">
        <v>1145</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2711</v>
      </c>
      <c r="F1162" t="s">
        <v>3050</v>
      </c>
      <c r="G1162" s="47" t="s">
        <v>2715</v>
      </c>
      <c r="H1162" s="44">
        <v>1146</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3088</v>
      </c>
      <c r="E1163" s="47" t="s">
        <v>2708</v>
      </c>
      <c r="F1163" t="s">
        <v>3050</v>
      </c>
      <c r="G1163" s="47" t="s">
        <v>2713</v>
      </c>
      <c r="H1163" s="44">
        <v>1147</v>
      </c>
      <c r="I1163" s="346" t="s">
        <v>44</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2401</v>
      </c>
      <c r="F1164" t="s">
        <v>3051</v>
      </c>
      <c r="G1164" s="47" t="s">
        <v>2407</v>
      </c>
      <c r="H1164" s="44">
        <v>1148</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2402</v>
      </c>
      <c r="F1165" t="s">
        <v>3051</v>
      </c>
      <c r="G1165" s="47" t="s">
        <v>2410</v>
      </c>
      <c r="H1165" s="44">
        <v>1149</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3"/>
        <v>Percentage Improvement in Eqpt Efficiency Standards above BAU</v>
      </c>
      <c r="D1166" s="6" t="s">
        <v>3089</v>
      </c>
      <c r="E1166" s="47" t="s">
        <v>2403</v>
      </c>
      <c r="F1166" t="s">
        <v>3051</v>
      </c>
      <c r="G1166" s="47" t="s">
        <v>2411</v>
      </c>
      <c r="H1166" s="44">
        <v>1150</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ref="C1167:C1223" si="44">C$974</f>
        <v>Percentage Improvement in Eqpt Efficiency Standards above BAU</v>
      </c>
      <c r="D1167" s="6" t="s">
        <v>3089</v>
      </c>
      <c r="E1167" s="47" t="s">
        <v>2404</v>
      </c>
      <c r="F1167" t="s">
        <v>3051</v>
      </c>
      <c r="G1167" s="47" t="s">
        <v>2408</v>
      </c>
      <c r="H1167" s="44">
        <v>1151</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2405</v>
      </c>
      <c r="F1168" t="s">
        <v>3051</v>
      </c>
      <c r="G1168" s="47" t="s">
        <v>2409</v>
      </c>
      <c r="H1168" s="44">
        <v>1152</v>
      </c>
      <c r="I1168" s="346" t="s">
        <v>43</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2406</v>
      </c>
      <c r="F1169" t="s">
        <v>3051</v>
      </c>
      <c r="G1169" s="47" t="s">
        <v>2412</v>
      </c>
      <c r="H1169" s="44">
        <v>1153</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2709</v>
      </c>
      <c r="F1170" t="s">
        <v>3051</v>
      </c>
      <c r="G1170" s="47" t="s">
        <v>2712</v>
      </c>
      <c r="H1170" s="44">
        <v>1154</v>
      </c>
      <c r="I1170" s="346" t="s">
        <v>44</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2710</v>
      </c>
      <c r="F1171" t="s">
        <v>3051</v>
      </c>
      <c r="G1171" s="47" t="s">
        <v>2714</v>
      </c>
      <c r="H1171" s="44">
        <v>1155</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2711</v>
      </c>
      <c r="F1172" t="s">
        <v>3051</v>
      </c>
      <c r="G1172" s="47" t="s">
        <v>2715</v>
      </c>
      <c r="H1172" s="44">
        <v>1156</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3089</v>
      </c>
      <c r="E1173" s="47" t="s">
        <v>2708</v>
      </c>
      <c r="F1173" t="s">
        <v>3051</v>
      </c>
      <c r="G1173" s="47" t="s">
        <v>2713</v>
      </c>
      <c r="H1173" s="44">
        <v>1157</v>
      </c>
      <c r="I1173" s="346" t="s">
        <v>44</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2401</v>
      </c>
      <c r="F1174" t="s">
        <v>3052</v>
      </c>
      <c r="G1174" s="47" t="s">
        <v>2407</v>
      </c>
      <c r="H1174" s="44">
        <v>1158</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2402</v>
      </c>
      <c r="F1175" t="s">
        <v>3052</v>
      </c>
      <c r="G1175" s="47" t="s">
        <v>2410</v>
      </c>
      <c r="H1175" s="44">
        <v>1159</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2403</v>
      </c>
      <c r="F1176" t="s">
        <v>3052</v>
      </c>
      <c r="G1176" s="47" t="s">
        <v>2411</v>
      </c>
      <c r="H1176" s="44">
        <v>1160</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2404</v>
      </c>
      <c r="F1177" t="s">
        <v>3052</v>
      </c>
      <c r="G1177" s="47" t="s">
        <v>2408</v>
      </c>
      <c r="H1177" s="44">
        <v>1161</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2405</v>
      </c>
      <c r="F1178" t="s">
        <v>3052</v>
      </c>
      <c r="G1178" s="47" t="s">
        <v>2409</v>
      </c>
      <c r="H1178" s="44">
        <v>1162</v>
      </c>
      <c r="I1178" s="346" t="s">
        <v>43</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2406</v>
      </c>
      <c r="F1179" t="s">
        <v>3052</v>
      </c>
      <c r="G1179" s="47" t="s">
        <v>2412</v>
      </c>
      <c r="H1179" s="44">
        <v>1163</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2709</v>
      </c>
      <c r="F1180" t="s">
        <v>3052</v>
      </c>
      <c r="G1180" s="47" t="s">
        <v>2712</v>
      </c>
      <c r="H1180" s="44">
        <v>1164</v>
      </c>
      <c r="I1180" s="346" t="s">
        <v>44</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2710</v>
      </c>
      <c r="F1181" t="s">
        <v>3052</v>
      </c>
      <c r="G1181" s="47" t="s">
        <v>2714</v>
      </c>
      <c r="H1181" s="44">
        <v>1165</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2711</v>
      </c>
      <c r="F1182" t="s">
        <v>3052</v>
      </c>
      <c r="G1182" s="47" t="s">
        <v>2715</v>
      </c>
      <c r="H1182" s="44">
        <v>1166</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3090</v>
      </c>
      <c r="E1183" s="47" t="s">
        <v>2708</v>
      </c>
      <c r="F1183" t="s">
        <v>3052</v>
      </c>
      <c r="G1183" s="47" t="s">
        <v>2713</v>
      </c>
      <c r="H1183" s="44">
        <v>1167</v>
      </c>
      <c r="I1183" s="346" t="s">
        <v>44</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2401</v>
      </c>
      <c r="F1184" t="s">
        <v>3053</v>
      </c>
      <c r="G1184" s="47" t="s">
        <v>2407</v>
      </c>
      <c r="H1184" s="44">
        <v>1168</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2402</v>
      </c>
      <c r="F1185" t="s">
        <v>3053</v>
      </c>
      <c r="G1185" s="47" t="s">
        <v>2410</v>
      </c>
      <c r="H1185" s="44">
        <v>1169</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2403</v>
      </c>
      <c r="F1186" t="s">
        <v>3053</v>
      </c>
      <c r="G1186" s="47" t="s">
        <v>2411</v>
      </c>
      <c r="H1186" s="44">
        <v>1170</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2404</v>
      </c>
      <c r="F1187" t="s">
        <v>3053</v>
      </c>
      <c r="G1187" s="47" t="s">
        <v>2408</v>
      </c>
      <c r="H1187" s="44">
        <v>1171</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2405</v>
      </c>
      <c r="F1188" t="s">
        <v>3053</v>
      </c>
      <c r="G1188" s="47" t="s">
        <v>2409</v>
      </c>
      <c r="H1188" s="44">
        <v>1172</v>
      </c>
      <c r="I1188" s="346" t="s">
        <v>43</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2406</v>
      </c>
      <c r="F1189" t="s">
        <v>3053</v>
      </c>
      <c r="G1189" s="47" t="s">
        <v>2412</v>
      </c>
      <c r="H1189" s="44">
        <v>1173</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2709</v>
      </c>
      <c r="F1190" t="s">
        <v>3053</v>
      </c>
      <c r="G1190" s="47" t="s">
        <v>2712</v>
      </c>
      <c r="H1190" s="44">
        <v>1174</v>
      </c>
      <c r="I1190" s="346" t="s">
        <v>44</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2710</v>
      </c>
      <c r="F1191" t="s">
        <v>3053</v>
      </c>
      <c r="G1191" s="47" t="s">
        <v>2714</v>
      </c>
      <c r="H1191" s="44">
        <v>1175</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2711</v>
      </c>
      <c r="F1192" t="s">
        <v>3053</v>
      </c>
      <c r="G1192" s="47" t="s">
        <v>2715</v>
      </c>
      <c r="H1192" s="44">
        <v>1176</v>
      </c>
      <c r="I1192" s="346" t="s">
        <v>43</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3091</v>
      </c>
      <c r="E1193" s="47" t="s">
        <v>2708</v>
      </c>
      <c r="F1193" t="s">
        <v>3053</v>
      </c>
      <c r="G1193" s="47" t="s">
        <v>2713</v>
      </c>
      <c r="H1193" s="44">
        <v>1177</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2401</v>
      </c>
      <c r="F1194" t="s">
        <v>3054</v>
      </c>
      <c r="G1194" s="47" t="s">
        <v>2407</v>
      </c>
      <c r="H1194" s="44">
        <v>1178</v>
      </c>
      <c r="I1194" s="347"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2402</v>
      </c>
      <c r="F1195" t="s">
        <v>3054</v>
      </c>
      <c r="G1195" s="47" t="s">
        <v>2410</v>
      </c>
      <c r="H1195" s="44">
        <v>1179</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2403</v>
      </c>
      <c r="F1196" t="s">
        <v>3054</v>
      </c>
      <c r="G1196" s="47" t="s">
        <v>2411</v>
      </c>
      <c r="H1196" s="44">
        <v>1180</v>
      </c>
      <c r="I1196" s="346" t="s">
        <v>43</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2404</v>
      </c>
      <c r="F1197" t="s">
        <v>3054</v>
      </c>
      <c r="G1197" s="47" t="s">
        <v>2408</v>
      </c>
      <c r="H1197" s="44">
        <v>1181</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2405</v>
      </c>
      <c r="F1198" t="s">
        <v>3054</v>
      </c>
      <c r="G1198" s="47" t="s">
        <v>2409</v>
      </c>
      <c r="H1198" s="44">
        <v>1182</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2406</v>
      </c>
      <c r="F1199" t="s">
        <v>3054</v>
      </c>
      <c r="G1199" s="47" t="s">
        <v>2412</v>
      </c>
      <c r="H1199" s="44">
        <v>1183</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2709</v>
      </c>
      <c r="F1200" t="s">
        <v>3054</v>
      </c>
      <c r="G1200" s="47" t="s">
        <v>2712</v>
      </c>
      <c r="H1200" s="44">
        <v>1184</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2710</v>
      </c>
      <c r="F1201" t="s">
        <v>3054</v>
      </c>
      <c r="G1201" s="47" t="s">
        <v>2714</v>
      </c>
      <c r="H1201" s="44">
        <v>1185</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2711</v>
      </c>
      <c r="F1202" t="s">
        <v>3054</v>
      </c>
      <c r="G1202" s="47" t="s">
        <v>2715</v>
      </c>
      <c r="H1202" s="44">
        <v>1186</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3092</v>
      </c>
      <c r="E1203" s="47" t="s">
        <v>2708</v>
      </c>
      <c r="F1203" t="s">
        <v>3054</v>
      </c>
      <c r="G1203" s="47" t="s">
        <v>2713</v>
      </c>
      <c r="H1203" s="44">
        <v>1187</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2401</v>
      </c>
      <c r="F1204" t="s">
        <v>3096</v>
      </c>
      <c r="G1204" s="47" t="s">
        <v>2407</v>
      </c>
      <c r="H1204" s="44">
        <v>1188</v>
      </c>
      <c r="I1204" s="346" t="s">
        <v>43</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2402</v>
      </c>
      <c r="F1205" t="s">
        <v>3096</v>
      </c>
      <c r="G1205" s="47" t="s">
        <v>2410</v>
      </c>
      <c r="H1205" s="44">
        <v>1189</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2403</v>
      </c>
      <c r="F1206" t="s">
        <v>3096</v>
      </c>
      <c r="G1206" s="47" t="s">
        <v>2411</v>
      </c>
      <c r="H1206" s="44">
        <v>1190</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2404</v>
      </c>
      <c r="F1207" t="s">
        <v>3096</v>
      </c>
      <c r="G1207" s="47" t="s">
        <v>2408</v>
      </c>
      <c r="H1207" s="44">
        <v>1191</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2405</v>
      </c>
      <c r="F1208" t="s">
        <v>3096</v>
      </c>
      <c r="G1208" s="47" t="s">
        <v>2409</v>
      </c>
      <c r="H1208" s="44">
        <v>1192</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2406</v>
      </c>
      <c r="F1209" t="s">
        <v>3096</v>
      </c>
      <c r="G1209" s="47" t="s">
        <v>2412</v>
      </c>
      <c r="H1209" s="44">
        <v>1193</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2709</v>
      </c>
      <c r="F1210" t="s">
        <v>3096</v>
      </c>
      <c r="G1210" s="47" t="s">
        <v>2712</v>
      </c>
      <c r="H1210" s="44">
        <v>1194</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2710</v>
      </c>
      <c r="F1211" t="s">
        <v>3096</v>
      </c>
      <c r="G1211" s="47" t="s">
        <v>2714</v>
      </c>
      <c r="H1211" s="44">
        <v>1195</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2711</v>
      </c>
      <c r="F1212" t="s">
        <v>3096</v>
      </c>
      <c r="G1212" s="47" t="s">
        <v>2715</v>
      </c>
      <c r="H1212" s="44">
        <v>1196</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3093</v>
      </c>
      <c r="E1213" s="47" t="s">
        <v>2708</v>
      </c>
      <c r="F1213" t="s">
        <v>3096</v>
      </c>
      <c r="G1213" s="47" t="s">
        <v>2713</v>
      </c>
      <c r="H1213" s="44">
        <v>1197</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2401</v>
      </c>
      <c r="F1214" t="s">
        <v>3055</v>
      </c>
      <c r="G1214" s="47" t="s">
        <v>2407</v>
      </c>
      <c r="H1214" s="44">
        <v>1198</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2402</v>
      </c>
      <c r="F1215" t="s">
        <v>3055</v>
      </c>
      <c r="G1215" s="47" t="s">
        <v>2410</v>
      </c>
      <c r="H1215" s="44">
        <v>1199</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2403</v>
      </c>
      <c r="F1216" t="s">
        <v>3055</v>
      </c>
      <c r="G1216" s="47" t="s">
        <v>2411</v>
      </c>
      <c r="H1216" s="44">
        <v>1200</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2404</v>
      </c>
      <c r="F1217" t="s">
        <v>3055</v>
      </c>
      <c r="G1217" s="47" t="s">
        <v>2408</v>
      </c>
      <c r="H1217" s="44">
        <v>1201</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2405</v>
      </c>
      <c r="F1218" t="s">
        <v>3055</v>
      </c>
      <c r="G1218" s="47" t="s">
        <v>2409</v>
      </c>
      <c r="H1218" s="44">
        <v>1202</v>
      </c>
      <c r="I1218" s="346" t="s">
        <v>43</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2406</v>
      </c>
      <c r="F1219" t="s">
        <v>3055</v>
      </c>
      <c r="G1219" s="47" t="s">
        <v>2412</v>
      </c>
      <c r="H1219" s="44">
        <v>1203</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2709</v>
      </c>
      <c r="F1220" t="s">
        <v>3055</v>
      </c>
      <c r="G1220" s="47" t="s">
        <v>2712</v>
      </c>
      <c r="H1220" s="44">
        <v>1204</v>
      </c>
      <c r="I1220" s="346" t="s">
        <v>44</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2710</v>
      </c>
      <c r="F1221" t="s">
        <v>3055</v>
      </c>
      <c r="G1221" s="47" t="s">
        <v>2714</v>
      </c>
      <c r="H1221" s="44">
        <v>1205</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2711</v>
      </c>
      <c r="F1222" t="s">
        <v>3055</v>
      </c>
      <c r="G1222" s="47" t="s">
        <v>2715</v>
      </c>
      <c r="H1222" s="44">
        <v>1206</v>
      </c>
      <c r="I1222" s="346" t="s">
        <v>43</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Industry Energy Efficiency Standards</v>
      </c>
      <c r="C1223" s="275" t="str">
        <f t="shared" si="44"/>
        <v>Percentage Improvement in Eqpt Efficiency Standards above BAU</v>
      </c>
      <c r="D1223" s="6" t="s">
        <v>3094</v>
      </c>
      <c r="E1223" s="47" t="s">
        <v>2708</v>
      </c>
      <c r="F1223" t="s">
        <v>3055</v>
      </c>
      <c r="G1223" s="47" t="s">
        <v>2713</v>
      </c>
      <c r="H1223" s="44">
        <v>1207</v>
      </c>
      <c r="I1223" s="346" t="s">
        <v>44</v>
      </c>
      <c r="J1223" s="276" t="str">
        <f>IF(ISBLANK(INDEX('Policy Characteristics'!D:D,MATCH($C1223,'Policy Characteristics'!$C:$C,0))),"",INDEX('Policy Characteristics'!D:D,MATCH($C1223,'Policy Characteristics'!$C:$C,0)))</f>
        <v>Industry Energy Efficiency Standards</v>
      </c>
      <c r="K1223" s="275" t="str">
        <f>IF(ISBLANK(INDEX('Policy Characteristics'!E:E,MATCH($C1223,'Policy Characteristics'!$C:$C,0))),"",INDEX('Policy Characteristics'!E:E,MATCH($C1223,'Policy Characteristics'!$C:$C,0)))</f>
        <v>indst efficiency standards</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0.25</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reduction in energy use</v>
      </c>
      <c r="P1223" s="275"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75" t="str">
        <f>IF(ISBLANK(INDEX('Policy Characteristics'!K:K,MATCH($C1223,'Policy Characteristics'!$C:$C,0))),"",INDEX('Policy Characteristics'!K:K,MATCH($C1223,'Policy Characteristics'!$C:$C,0)))</f>
        <v>industry-ag-main.html#eff-stds</v>
      </c>
      <c r="R1223" s="275" t="str">
        <f>IF(ISBLANK(INDEX('Policy Characteristics'!L:L,MATCH($C1223,'Policy Characteristics'!$C:$C,0))),"",INDEX('Policy Characteristics'!L:L,MATCH($C1223,'Policy Characteristics'!$C:$C,0)))</f>
        <v>industry-energy-efficiency-standards.html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t="s">
        <v>2437</v>
      </c>
      <c r="D1224" s="47" t="s">
        <v>3082</v>
      </c>
      <c r="E1224" s="47"/>
      <c r="F1224" s="6" t="s">
        <v>3045</v>
      </c>
      <c r="G1224" s="47"/>
      <c r="H1224" s="44">
        <v>429</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5">C$1224</f>
        <v>Percent Reduction in Nonenergy Nonagriculture Industry Product Demand</v>
      </c>
      <c r="D1225" s="6" t="s">
        <v>3083</v>
      </c>
      <c r="E1225" s="47"/>
      <c r="F1225" s="6" t="s">
        <v>2583</v>
      </c>
      <c r="G1225" s="47"/>
      <c r="H1225" s="44">
        <v>430</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s="4" customFormat="1"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Material Efficiency, Longevity, &amp; Re-Use</v>
      </c>
      <c r="C1226" s="275" t="str">
        <f t="shared" ref="C1226" si="46">C$1224</f>
        <v>Percent Reduction in Nonenergy Nonagriculture Industry Product Demand</v>
      </c>
      <c r="D1226" s="6" t="s">
        <v>3093</v>
      </c>
      <c r="E1226" s="47"/>
      <c r="F1226" s="6" t="s">
        <v>3096</v>
      </c>
      <c r="G1226" s="47"/>
      <c r="H1226" s="44">
        <v>432</v>
      </c>
      <c r="I1226" s="346" t="s">
        <v>43</v>
      </c>
      <c r="J1226" s="276" t="str">
        <f>IF(ISBLANK(INDEX('Policy Characteristics'!D:D,MATCH($C1226,'Policy Characteristics'!$C:$C,0))),"",INDEX('Policy Characteristics'!D:D,MATCH($C1226,'Policy Characteristics'!$C:$C,0)))</f>
        <v>Material Efficiency, Longevity, &amp; Re-Use</v>
      </c>
      <c r="K1226" s="275" t="str">
        <f>IF(ISBLANK(INDEX('Policy Characteristics'!E:E,MATCH($C1226,'Policy Characteristics'!$C:$C,0))),"",INDEX('Policy Characteristics'!E:E,MATCH($C1226,'Policy Characteristics'!$C:$C,0)))</f>
        <v>indst reduce nonenergy product demand</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demand reduction</v>
      </c>
      <c r="P1226" s="275"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75" t="str">
        <f>IF(ISBLANK(INDEX('Policy Characteristics'!K:K,MATCH($C1226,'Policy Characteristics'!$C:$C,0))),"",INDEX('Policy Characteristics'!K:K,MATCH($C1226,'Policy Characteristics'!$C:$C,0)))</f>
        <v/>
      </c>
      <c r="R1226" s="275" t="str">
        <f>IF(ISBLANK(INDEX('Policy Characteristics'!L:L,MATCH($C1226,'Policy Characteristics'!$C:$C,0))),"",INDEX('Policy Characteristics'!L:L,MATCH($C1226,'Policy Characteristics'!$C:$C,0)))</f>
        <v>material-efficiency-longevity-reuse.html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t="s">
        <v>286</v>
      </c>
      <c r="D1227" s="47" t="s">
        <v>3072</v>
      </c>
      <c r="E1227" s="47"/>
      <c r="F1227" t="s">
        <v>3036</v>
      </c>
      <c r="G1227" s="47"/>
      <c r="H1227" s="44">
        <v>1458</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ref="C1228:C1230" si="47">C$1227</f>
        <v>Fraction of Methane Capture Opportunities Achieved</v>
      </c>
      <c r="D1228" s="47" t="s">
        <v>3092</v>
      </c>
      <c r="E1228" s="47"/>
      <c r="F1228" t="s">
        <v>3054</v>
      </c>
      <c r="G1228" s="47"/>
      <c r="H1228" s="44">
        <v>1459</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3071</v>
      </c>
      <c r="E1229" s="47"/>
      <c r="F1229" t="s">
        <v>2763</v>
      </c>
      <c r="G1229" s="47"/>
      <c r="H1229" s="44">
        <v>513</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Capture</v>
      </c>
      <c r="C1230" s="275" t="str">
        <f t="shared" si="47"/>
        <v>Fraction of Methane Capture Opportunities Achieved</v>
      </c>
      <c r="D1230" s="47" t="s">
        <v>3093</v>
      </c>
      <c r="E1230" s="47"/>
      <c r="F1230" t="s">
        <v>3096</v>
      </c>
      <c r="G1230" s="47"/>
      <c r="H1230" s="44">
        <v>514</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capture</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275" t="str">
        <f>IF(ISBLANK(INDEX('Policy Characteristics'!K:K,MATCH($C1230,'Policy Characteristics'!$C:$C,0))),"",INDEX('Policy Characteristics'!K:K,MATCH($C1230,'Policy Characteristics'!$C:$C,0)))</f>
        <v>industry-ag-main.html#methane-capture</v>
      </c>
      <c r="R1230" s="275" t="str">
        <f>IF(ISBLANK(INDEX('Policy Characteristics'!L:L,MATCH($C1230,'Policy Characteristics'!$C:$C,0))),"",INDEX('Policy Characteristics'!L:L,MATCH($C1230,'Policy Characteristics'!$C:$C,0)))</f>
        <v>methane-capture.html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t="s">
        <v>287</v>
      </c>
      <c r="D1231" s="47" t="s">
        <v>3072</v>
      </c>
      <c r="E1231" s="47"/>
      <c r="F1231" t="s">
        <v>3036</v>
      </c>
      <c r="G1231" s="47"/>
      <c r="H1231" s="44">
        <v>1460</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ref="C1232:C1234" si="48">C$1231</f>
        <v>Fraction of Methane Destruction Opportunities Achieved</v>
      </c>
      <c r="D1232" s="47" t="s">
        <v>3092</v>
      </c>
      <c r="E1232" s="47"/>
      <c r="F1232" t="s">
        <v>3054</v>
      </c>
      <c r="G1232" s="47"/>
      <c r="H1232" s="44">
        <v>1461</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3071</v>
      </c>
      <c r="E1233" s="47"/>
      <c r="F1233" t="s">
        <v>2763</v>
      </c>
      <c r="G1233" s="47"/>
      <c r="H1233" s="44">
        <v>515</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Methane Destruction</v>
      </c>
      <c r="C1234" s="275" t="str">
        <f t="shared" si="48"/>
        <v>Fraction of Methane Destruction Opportunities Achieved</v>
      </c>
      <c r="D1234" s="47" t="s">
        <v>3093</v>
      </c>
      <c r="E1234" s="47"/>
      <c r="F1234" t="s">
        <v>3096</v>
      </c>
      <c r="G1234" s="47"/>
      <c r="H1234" s="44">
        <v>516</v>
      </c>
      <c r="I1234" s="346" t="s">
        <v>43</v>
      </c>
      <c r="J1234" s="276" t="str">
        <f>IF(ISBLANK(INDEX('Policy Characteristics'!D:D,MATCH($C1234,'Policy Characteristics'!$C:$C,0))),"",INDEX('Policy Characteristics'!D:D,MATCH($C1234,'Policy Characteristics'!$C:$C,0)))</f>
        <v>Methane Capture and Destruction</v>
      </c>
      <c r="K1234" s="275" t="str">
        <f>IF(ISBLANK(INDEX('Policy Characteristics'!E:E,MATCH($C1234,'Policy Characteristics'!$C:$C,0))),"",INDEX('Policy Characteristics'!E:E,MATCH($C1234,'Policy Characteristics'!$C:$C,0)))</f>
        <v>indst methane destruction</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275" t="str">
        <f>IF(ISBLANK(INDEX('Policy Characteristics'!K:K,MATCH($C1234,'Policy Characteristics'!$C:$C,0))),"",INDEX('Policy Characteristics'!K:K,MATCH($C1234,'Policy Characteristics'!$C:$C,0)))</f>
        <v>industry-ag-main.html#methane-destr</v>
      </c>
      <c r="R1234" s="275" t="str">
        <f>IF(ISBLANK(INDEX('Policy Characteristics'!L:L,MATCH($C1234,'Policy Characteristics'!$C:$C,0))),"",INDEX('Policy Characteristics'!L:L,MATCH($C1234,'Policy Characteristics'!$C:$C,0)))</f>
        <v>methane-destruction.html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N2O Abatement</v>
      </c>
      <c r="C1235" s="1" t="s">
        <v>3249</v>
      </c>
      <c r="D1235" s="47"/>
      <c r="E1235" s="47"/>
      <c r="F1235"/>
      <c r="G1235" s="47"/>
      <c r="H1235" s="44">
        <v>1562</v>
      </c>
      <c r="I1235" s="346" t="s">
        <v>43</v>
      </c>
      <c r="J1235" s="276" t="str">
        <f>IF(ISBLANK(INDEX('Policy Characteristics'!D:D,MATCH($C1235,'Policy Characteristics'!$C:$C,0))),"",INDEX('Policy Characteristics'!D:D,MATCH($C1235,'Policy Characteristics'!$C:$C,0)))</f>
        <v>N2O Abatement</v>
      </c>
      <c r="K1235" s="275" t="str">
        <f>IF(ISBLANK(INDEX('Policy Characteristics'!E:E,MATCH($C1235,'Policy Characteristics'!$C:$C,0))),"",INDEX('Policy Characteristics'!E:E,MATCH($C1235,'Policy Characteristics'!$C:$C,0)))</f>
        <v>indst N2O abatement</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of potential achieved</v>
      </c>
      <c r="P1235" s="275"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t="s">
        <v>2494</v>
      </c>
      <c r="D1236" s="6" t="s">
        <v>450</v>
      </c>
      <c r="E1236" s="47"/>
      <c r="F1236" s="6" t="s">
        <v>447</v>
      </c>
      <c r="G1236" s="47"/>
      <c r="H1236" s="44">
        <v>451</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ref="C1237:C1244" si="49">C$1236</f>
        <v>Percent Reduction in Fossil Fuel Exports</v>
      </c>
      <c r="D1237" s="6" t="s">
        <v>46</v>
      </c>
      <c r="E1237" s="47"/>
      <c r="F1237" s="6" t="s">
        <v>87</v>
      </c>
      <c r="G1237" s="47"/>
      <c r="H1237" s="44">
        <v>452</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53</v>
      </c>
      <c r="E1238" s="47"/>
      <c r="F1238" s="6" t="s">
        <v>95</v>
      </c>
      <c r="G1238" s="47"/>
      <c r="H1238" s="44">
        <v>453</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54</v>
      </c>
      <c r="E1239" s="47"/>
      <c r="F1239" s="6" t="s">
        <v>96</v>
      </c>
      <c r="G1239" s="47"/>
      <c r="H1239" s="44">
        <v>454</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2475</v>
      </c>
      <c r="E1240" s="47"/>
      <c r="F1240" s="6" t="s">
        <v>2476</v>
      </c>
      <c r="G1240" s="47"/>
      <c r="H1240" s="44">
        <v>455</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443</v>
      </c>
      <c r="E1241" s="47"/>
      <c r="F1241" s="6" t="s">
        <v>444</v>
      </c>
      <c r="G1241" s="47"/>
      <c r="H1241" s="44">
        <v>456</v>
      </c>
      <c r="I1241" s="347" t="s">
        <v>44</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2467</v>
      </c>
      <c r="E1242" s="47"/>
      <c r="F1242" s="6" t="s">
        <v>2471</v>
      </c>
      <c r="G1242" s="47"/>
      <c r="H1242" s="44">
        <v>457</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2477</v>
      </c>
      <c r="E1243" s="47"/>
      <c r="F1243" s="6" t="s">
        <v>2478</v>
      </c>
      <c r="G1243" s="47"/>
      <c r="H1243" s="44">
        <v>458</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Industry</v>
      </c>
      <c r="B1244" s="284" t="str">
        <f>IF(ISBLANK(INDEX('Policy Characteristics'!B:B,MATCH($C1244,'Policy Characteristics'!$C:$C,0))),"",INDEX('Policy Characteristics'!B:B,MATCH($C1244,'Policy Characteristics'!$C:$C,0)))</f>
        <v>Reduce Fossil Fuel Exports</v>
      </c>
      <c r="C1244" s="275" t="str">
        <f t="shared" si="49"/>
        <v>Percent Reduction in Fossil Fuel Exports</v>
      </c>
      <c r="D1244" s="6" t="s">
        <v>2468</v>
      </c>
      <c r="E1244" s="47"/>
      <c r="F1244" s="6" t="s">
        <v>2472</v>
      </c>
      <c r="G1244" s="47"/>
      <c r="H1244" s="44">
        <v>459</v>
      </c>
      <c r="I1244" s="346" t="s">
        <v>43</v>
      </c>
      <c r="J1244" s="276" t="str">
        <f>IF(ISBLANK(INDEX('Policy Characteristics'!D:D,MATCH($C1244,'Policy Characteristics'!$C:$C,0))),"",INDEX('Policy Characteristics'!D:D,MATCH($C1244,'Policy Characteristics'!$C:$C,0)))</f>
        <v>Percent Reduction in Fossil Fuel Exports</v>
      </c>
      <c r="K1244" s="275" t="str">
        <f>IF(ISBLANK(INDEX('Policy Characteristics'!E:E,MATCH($C1244,'Policy Characteristics'!$C:$C,0))),"",INDEX('Policy Characteristics'!E:E,MATCH($C1244,'Policy Characteristics'!$C:$C,0)))</f>
        <v>indst reduce fossil fuel exports</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reduction in exports</v>
      </c>
      <c r="P1244" s="275"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275" t="str">
        <f>IF(ISBLANK(INDEX('Policy Characteristics'!K:K,MATCH($C1244,'Policy Characteristics'!$C:$C,0))),"",INDEX('Policy Characteristics'!K:K,MATCH($C1244,'Policy Characteristics'!$C:$C,0)))</f>
        <v/>
      </c>
      <c r="R1244" s="275" t="str">
        <f>IF(ISBLANK(INDEX('Policy Characteristics'!L:L,MATCH($C1244,'Policy Characteristics'!$C:$C,0))),"",INDEX('Policy Characteristics'!L:L,MATCH($C1244,'Policy Characteristics'!$C:$C,0)))</f>
        <v>reduce-fuel-exports.html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346" t="s">
        <v>43</v>
      </c>
      <c r="J1245" s="276" t="str">
        <f>IF(ISBLANK(INDEX('Policy Characteristics'!D:D,MATCH($C1245,'Policy Characteristics'!$C:$C,0))),"",INDEX('Policy Characteristics'!D:D,MATCH($C1245,'Policy Characteristics'!$C:$C,0)))</f>
        <v>Afforestation and Reforestation</v>
      </c>
      <c r="K1245" s="275" t="str">
        <f>IF(ISBLANK(INDEX('Policy Characteristics'!E:E,MATCH($C1245,'Policy Characteristics'!$C:$C,0))),"",INDEX('Policy Characteristics'!E:E,MATCH($C1245,'Policy Characteristics'!$C:$C,0)))</f>
        <v>land afforestation and reforestation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75" t="str">
        <f>IF(ISBLANK(INDEX('Policy Characteristics'!K:K,MATCH($C1245,'Policy Characteristics'!$C:$C,0))),"",INDEX('Policy Characteristics'!K:K,MATCH($C1245,'Policy Characteristics'!$C:$C,0)))</f>
        <v>lulucf.html#aff-ref</v>
      </c>
      <c r="R1245" s="275" t="str">
        <f>IF(ISBLANK(INDEX('Policy Characteristics'!L:L,MATCH($C1245,'Policy Characteristics'!$C:$C,0))),"",INDEX('Policy Characteristics'!L:L,MATCH($C1245,'Policy Characteristics'!$C:$C,0)))</f>
        <v>afforestation-and-reforestation.html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Avoid Deforestation</v>
      </c>
      <c r="C1246" t="s">
        <v>438</v>
      </c>
      <c r="D1246" s="47"/>
      <c r="E1246" s="47"/>
      <c r="F1246" s="47"/>
      <c r="G1246" s="47"/>
      <c r="H1246" s="44">
        <v>705</v>
      </c>
      <c r="I1246" s="347" t="s">
        <v>43</v>
      </c>
      <c r="J1246" s="276" t="str">
        <f>IF(ISBLANK(INDEX('Policy Characteristics'!D:D,MATCH($C1246,'Policy Characteristics'!$C:$C,0))),"",INDEX('Policy Characteristics'!D:D,MATCH($C1246,'Policy Characteristics'!$C:$C,0)))</f>
        <v>Avoid Deforestation</v>
      </c>
      <c r="K1246" s="275" t="str">
        <f>IF(ISBLANK(INDEX('Policy Characteristics'!E:E,MATCH($C1246,'Policy Characteristics'!$C:$C,0))),"",INDEX('Policy Characteristics'!E:E,MATCH($C1246,'Policy Characteristics'!$C:$C,0)))</f>
        <v>land avoid deforestation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75" t="str">
        <f>IF(ISBLANK(INDEX('Policy Characteristics'!K:K,MATCH($C1246,'Policy Characteristics'!$C:$C,0))),"",INDEX('Policy Characteristics'!K:K,MATCH($C1246,'Policy Characteristics'!$C:$C,0)))</f>
        <v>lulucf.html#avoid-def</v>
      </c>
      <c r="R1246" s="275" t="str">
        <f>IF(ISBLANK(INDEX('Policy Characteristics'!L:L,MATCH($C1246,'Policy Characteristics'!$C:$C,0))),"",INDEX('Policy Characteristics'!L:L,MATCH($C1246,'Policy Characteristics'!$C:$C,0)))</f>
        <v>avoid-deforestation.html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347" t="s">
        <v>43</v>
      </c>
      <c r="J1247" s="276" t="str">
        <f>IF(ISBLANK(INDEX('Policy Characteristics'!D:D,MATCH($C1247,'Policy Characteristics'!$C:$C,0))),"",INDEX('Policy Characteristics'!D:D,MATCH($C1247,'Policy Characteristics'!$C:$C,0)))</f>
        <v>Grassland Restoration and Avoided Conversion</v>
      </c>
      <c r="K1247" s="275" t="str">
        <f>IF(ISBLANK(INDEX('Policy Characteristics'!E:E,MATCH($C1247,'Policy Characteristics'!$C:$C,0))),"",INDEX('Policy Characteristics'!E:E,MATCH($C1247,'Policy Characteristics'!$C:$C,0)))</f>
        <v>land forest restoration</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75" t="str">
        <f>IF(ISBLANK(INDEX('Policy Characteristics'!K:K,MATCH($C1247,'Policy Characteristics'!$C:$C,0))),"",INDEX('Policy Characteristics'!K:K,MATCH($C1247,'Policy Characteristics'!$C:$C,0)))</f>
        <v/>
      </c>
      <c r="R1247" s="275" t="str">
        <f>IF(ISBLANK(INDEX('Policy Characteristics'!L:L,MATCH($C1247,'Policy Characteristics'!$C:$C,0))),"",INDEX('Policy Characteristics'!L:L,MATCH($C1247,'Policy Characteristics'!$C:$C,0)))</f>
        <v>forest-restoration.html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Forest Set-Asides</v>
      </c>
      <c r="C1248" t="s">
        <v>432</v>
      </c>
      <c r="D1248" s="47"/>
      <c r="E1248" s="47"/>
      <c r="F1248" s="47"/>
      <c r="G1248" s="47"/>
      <c r="H1248" s="44">
        <v>61</v>
      </c>
      <c r="I1248" s="346" t="s">
        <v>43</v>
      </c>
      <c r="J1248" s="276" t="str">
        <f>IF(ISBLANK(INDEX('Policy Characteristics'!D:D,MATCH($C1248,'Policy Characteristics'!$C:$C,0))),"",INDEX('Policy Characteristics'!D:D,MATCH($C1248,'Policy Characteristics'!$C:$C,0)))</f>
        <v>Forest Set-Asides</v>
      </c>
      <c r="K1248" s="275" t="str">
        <f>IF(ISBLANK(INDEX('Policy Characteristics'!E:E,MATCH($C1248,'Policy Characteristics'!$C:$C,0))),"",INDEX('Policy Characteristics'!E:E,MATCH($C1248,'Policy Characteristics'!$C:$C,0)))</f>
        <v>land forest set asides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75" t="str">
        <f>IF(ISBLANK(INDEX('Policy Characteristics'!K:K,MATCH($C1248,'Policy Characteristics'!$C:$C,0))),"",INDEX('Policy Characteristics'!K:K,MATCH($C1248,'Policy Characteristics'!$C:$C,0)))</f>
        <v>lulucf.html#set-asides</v>
      </c>
      <c r="R1248" s="275" t="str">
        <f>IF(ISBLANK(INDEX('Policy Characteristics'!L:L,MATCH($C1248,'Policy Characteristics'!$C:$C,0))),"",INDEX('Policy Characteristics'!L:L,MATCH($C1248,'Policy Characteristics'!$C:$C,0)))</f>
        <v>forest-set-asides.html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Cropland and Rice Measures</v>
      </c>
      <c r="C1249" t="s">
        <v>2775</v>
      </c>
      <c r="D1249" s="47"/>
      <c r="E1249" s="47"/>
      <c r="F1249" s="47"/>
      <c r="G1249" s="47"/>
      <c r="H1249" s="44">
        <v>62</v>
      </c>
      <c r="I1249" s="346" t="s">
        <v>43</v>
      </c>
      <c r="J1249" s="276" t="str">
        <f>IF(ISBLANK(INDEX('Policy Characteristics'!D:D,MATCH($C1249,'Policy Characteristics'!$C:$C,0))),"",INDEX('Policy Characteristics'!D:D,MATCH($C1249,'Policy Characteristics'!$C:$C,0)))</f>
        <v>Cropland and Rice Measures</v>
      </c>
      <c r="K1249" s="275" t="str">
        <f>IF(ISBLANK(INDEX('Policy Characteristics'!E:E,MATCH($C1249,'Policy Characteristics'!$C:$C,0))),"",INDEX('Policy Characteristics'!E:E,MATCH($C1249,'Policy Characteristics'!$C:$C,0)))</f>
        <v>indst cropland and rice measures</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275" t="str">
        <f>IF(ISBLANK(INDEX('Policy Characteristics'!K:K,MATCH($C1249,'Policy Characteristics'!$C:$C,0))),"",INDEX('Policy Characteristics'!K:K,MATCH($C1249,'Policy Characteristics'!$C:$C,0)))</f>
        <v>industry-ag-main.html#cropland</v>
      </c>
      <c r="R1249" s="275" t="str">
        <f>IF(ISBLANK(INDEX('Policy Characteristics'!L:L,MATCH($C1249,'Policy Characteristics'!$C:$C,0))),"",INDEX('Policy Characteristics'!L:L,MATCH($C1249,'Policy Characteristics'!$C:$C,0)))</f>
        <v>cropland-management.html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Soil Measures</v>
      </c>
      <c r="C1250" t="s">
        <v>3366</v>
      </c>
      <c r="D1250" s="47"/>
      <c r="E1250" s="47"/>
      <c r="F1250" s="47"/>
      <c r="G1250" s="47"/>
      <c r="H1250" s="44">
        <v>1654</v>
      </c>
      <c r="I1250" s="346" t="s">
        <v>43</v>
      </c>
      <c r="J1250" s="276" t="str">
        <f>IF(ISBLANK(INDEX('Policy Characteristics'!D:D,MATCH($C1250,'Policy Characteristics'!$C:$C,0))),"",INDEX('Policy Characteristics'!D:D,MATCH($C1250,'Policy Characteristics'!$C:$C,0)))</f>
        <v>Improved Soil Measures</v>
      </c>
      <c r="K1250" s="275" t="str">
        <f>IF(ISBLANK(INDEX('Policy Characteristics'!E:E,MATCH($C1250,'Policy Characteristics'!$C:$C,0))),"",INDEX('Policy Characteristics'!E:E,MATCH($C1250,'Policy Characteristics'!$C:$C,0)))</f>
        <v>indst tillage</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75" t="str">
        <f>IF(ISBLANK(INDEX('Policy Characteristics'!K:K,MATCH($C1250,'Policy Characteristics'!$C:$C,0))),"",INDEX('Policy Characteristics'!K:K,MATCH($C1250,'Policy Characteristics'!$C:$C,0)))</f>
        <v/>
      </c>
      <c r="R1250" s="275" t="str">
        <f>IF(ISBLANK(INDEX('Policy Characteristics'!L:L,MATCH($C1250,'Policy Characteristics'!$C:$C,0))),"",INDEX('Policy Characteristics'!L:L,MATCH($C1250,'Policy Characteristics'!$C:$C,0)))</f>
        <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Improved Forest Management</v>
      </c>
      <c r="C1251" t="s">
        <v>433</v>
      </c>
      <c r="D1251" s="47"/>
      <c r="E1251" s="47"/>
      <c r="F1251" s="47"/>
      <c r="G1251" s="47"/>
      <c r="H1251" s="44">
        <v>63</v>
      </c>
      <c r="I1251" s="346" t="s">
        <v>43</v>
      </c>
      <c r="J1251" s="276" t="str">
        <f>IF(ISBLANK(INDEX('Policy Characteristics'!D:D,MATCH($C1251,'Policy Characteristics'!$C:$C,0))),"",INDEX('Policy Characteristics'!D:D,MATCH($C1251,'Policy Characteristics'!$C:$C,0)))</f>
        <v>Improved Forest Management</v>
      </c>
      <c r="K1251" s="275" t="str">
        <f>IF(ISBLANK(INDEX('Policy Characteristics'!E:E,MATCH($C1251,'Policy Characteristics'!$C:$C,0))),"",INDEX('Policy Characteristics'!E:E,MATCH($C1251,'Policy Characteristics'!$C:$C,0)))</f>
        <v>land forest management</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75" t="str">
        <f>IF(ISBLANK(INDEX('Policy Characteristics'!K:K,MATCH($C1251,'Policy Characteristics'!$C:$C,0))),"",INDEX('Policy Characteristics'!K:K,MATCH($C1251,'Policy Characteristics'!$C:$C,0)))</f>
        <v>lulucf.html#forest-mgmt</v>
      </c>
      <c r="R1251" s="275" t="str">
        <f>IF(ISBLANK(INDEX('Policy Characteristics'!L:L,MATCH($C1251,'Policy Characteristics'!$C:$C,0))),"",INDEX('Policy Characteristics'!L:L,MATCH($C1251,'Policy Characteristics'!$C:$C,0)))</f>
        <v>improved-forest-management.html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Livestock Measures</v>
      </c>
      <c r="C1252" t="s">
        <v>2808</v>
      </c>
      <c r="D1252" s="47"/>
      <c r="E1252" s="47"/>
      <c r="F1252" s="47"/>
      <c r="G1252" s="47"/>
      <c r="H1252" s="44">
        <v>64</v>
      </c>
      <c r="I1252" s="346" t="s">
        <v>43</v>
      </c>
      <c r="J1252" s="276" t="str">
        <f>IF(ISBLANK(INDEX('Policy Characteristics'!D:D,MATCH($C1252,'Policy Characteristics'!$C:$C,0))),"",INDEX('Policy Characteristics'!D:D,MATCH($C1252,'Policy Characteristics'!$C:$C,0)))</f>
        <v>Livestock Measures</v>
      </c>
      <c r="K1252" s="275" t="str">
        <f>IF(ISBLANK(INDEX('Policy Characteristics'!E:E,MATCH($C1252,'Policy Characteristics'!$C:$C,0))),"",INDEX('Policy Characteristics'!E:E,MATCH($C1252,'Policy Characteristics'!$C:$C,0)))</f>
        <v>indst livestock measures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275" t="str">
        <f>IF(ISBLANK(INDEX('Policy Characteristics'!K:K,MATCH($C1252,'Policy Characteristics'!$C:$C,0))),"",INDEX('Policy Characteristics'!K:K,MATCH($C1252,'Policy Characteristics'!$C:$C,0)))</f>
        <v>industry-ag-main.html#livestock</v>
      </c>
      <c r="R1252" s="275" t="str">
        <f>IF(ISBLANK(INDEX('Policy Characteristics'!L:L,MATCH($C1252,'Policy Characteristics'!$C:$C,0))),"",INDEX('Policy Characteristics'!L:L,MATCH($C1252,'Policy Characteristics'!$C:$C,0)))</f>
        <v>livestock-measures.html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Wetland Restoration</v>
      </c>
      <c r="C1253" t="s">
        <v>434</v>
      </c>
      <c r="D1253" s="47"/>
      <c r="E1253" s="47"/>
      <c r="F1253" s="47"/>
      <c r="G1253" s="47"/>
      <c r="H1253" s="44">
        <v>178</v>
      </c>
      <c r="I1253" s="346" t="s">
        <v>43</v>
      </c>
      <c r="J1253" s="276" t="str">
        <f>IF(ISBLANK(INDEX('Policy Characteristics'!D:D,MATCH($C1253,'Policy Characteristics'!$C:$C,0))),"",INDEX('Policy Characteristics'!D:D,MATCH($C1253,'Policy Characteristics'!$C:$C,0)))</f>
        <v>Wetland Restoration</v>
      </c>
      <c r="K1253" s="275" t="str">
        <f>IF(ISBLANK(INDEX('Policy Characteristics'!E:E,MATCH($C1253,'Policy Characteristics'!$C:$C,0))),"",INDEX('Policy Characteristics'!E:E,MATCH($C1253,'Policy Characteristics'!$C:$C,0)))</f>
        <v>land peatland restoration</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of potential achieved</v>
      </c>
      <c r="P1253" s="275"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peatland-restoration.html</v>
      </c>
    </row>
    <row r="1254" spans="1:18" x14ac:dyDescent="0.25">
      <c r="A1254" s="275" t="str">
        <f>IF(ISBLANK(INDEX('Policy Characteristics'!A:A,MATCH($C1254,'Policy Characteristics'!$C:$C,0))),"",INDEX('Policy Characteristics'!A:A,MATCH($C1254,'Policy Characteristics'!$C:$C,0)))</f>
        <v>Agriculture, Land Use, and Forestry</v>
      </c>
      <c r="B1254" s="284" t="str">
        <f>IF(ISBLANK(INDEX('Policy Characteristics'!B:B,MATCH($C1254,'Policy Characteristics'!$C:$C,0))),"",INDEX('Policy Characteristics'!B:B,MATCH($C1254,'Policy Characteristics'!$C:$C,0)))</f>
        <v>Shift to Non-Animal Products</v>
      </c>
      <c r="C1254" t="s">
        <v>2443</v>
      </c>
      <c r="D1254" s="47"/>
      <c r="E1254" s="47"/>
      <c r="F1254" s="47"/>
      <c r="G1254" s="47"/>
      <c r="H1254" s="44">
        <v>434</v>
      </c>
      <c r="I1254" s="346" t="s">
        <v>43</v>
      </c>
      <c r="J1254" s="276" t="str">
        <f>IF(ISBLANK(INDEX('Policy Characteristics'!D:D,MATCH($C1254,'Policy Characteristics'!$C:$C,0))),"",INDEX('Policy Characteristics'!D:D,MATCH($C1254,'Policy Characteristics'!$C:$C,0)))</f>
        <v>Shift to Non-Animal Products</v>
      </c>
      <c r="K1254" s="275" t="str">
        <f>IF(ISBLANK(INDEX('Policy Characteristics'!E:E,MATCH($C1254,'Policy Characteristics'!$C:$C,0))),"",INDEX('Policy Characteristics'!E:E,MATCH($C1254,'Policy Characteristics'!$C:$C,0)))</f>
        <v>indst shift to nonanimal products</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reduction in animal products</v>
      </c>
      <c r="P1254" s="275"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75" t="str">
        <f>IF(ISBLANK(INDEX('Policy Characteristics'!K:K,MATCH($C1254,'Policy Characteristics'!$C:$C,0))),"",INDEX('Policy Characteristics'!K:K,MATCH($C1254,'Policy Characteristics'!$C:$C,0)))</f>
        <v/>
      </c>
      <c r="R1254" s="275" t="str">
        <f>IF(ISBLANK(INDEX('Policy Characteristics'!L:L,MATCH($C1254,'Policy Characteristics'!$C:$C,0))),"",INDEX('Policy Characteristics'!L:L,MATCH($C1254,'Policy Characteristics'!$C:$C,0)))</f>
        <v>shift-to-non-animal-products.html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Use CHP for District Heat</v>
      </c>
      <c r="C1255" s="339" t="s">
        <v>288</v>
      </c>
      <c r="D1255" s="6"/>
      <c r="E1255" s="6"/>
      <c r="F1255" s="6"/>
      <c r="G1255" s="6"/>
      <c r="H1255" s="44">
        <v>68</v>
      </c>
      <c r="I1255" s="347" t="s">
        <v>43</v>
      </c>
      <c r="J1255" s="276" t="str">
        <f>IF(ISBLANK(INDEX('Policy Characteristics'!D:D,MATCH($C1255,'Policy Characteristics'!$C:$C,0))),"",INDEX('Policy Characteristics'!D:D,MATCH($C1255,'Policy Characteristics'!$C:$C,0)))</f>
        <v>District Heat CHP</v>
      </c>
      <c r="K1255" s="275" t="str">
        <f>IF(ISBLANK(INDEX('Policy Characteristics'!E:E,MATCH($C1255,'Policy Characteristics'!$C:$C,0))),"",INDEX('Policy Characteristics'!E:E,MATCH($C1255,'Policy Characteristics'!$C:$C,0)))</f>
        <v>heat convert heat to CHP</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non-CHP heat converted</v>
      </c>
      <c r="P1255" s="275"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75" t="str">
        <f>IF(ISBLANK(INDEX('Policy Characteristics'!K:K,MATCH($C1255,'Policy Characteristics'!$C:$C,0))),"",INDEX('Policy Characteristics'!K:K,MATCH($C1255,'Policy Characteristics'!$C:$C,0)))</f>
        <v>district-heating.html#chp</v>
      </c>
      <c r="R1255" s="275" t="str">
        <f>IF(ISBLANK(INDEX('Policy Characteristics'!L:L,MATCH($C1255,'Policy Characteristics'!$C:$C,0))),"",INDEX('Policy Characteristics'!L:L,MATCH($C1255,'Policy Characteristics'!$C:$C,0)))</f>
        <v>convert-non-chp-heat-production.html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Produce District Heat with Hydrogen</v>
      </c>
      <c r="C1256" s="339" t="s">
        <v>2742</v>
      </c>
      <c r="D1256" s="6"/>
      <c r="E1256" s="6"/>
      <c r="F1256" s="6"/>
      <c r="G1256" s="6"/>
      <c r="H1256" s="44">
        <v>176</v>
      </c>
      <c r="I1256" s="347" t="s">
        <v>43</v>
      </c>
      <c r="J1256" s="276" t="str">
        <f>IF(ISBLANK(INDEX('Policy Characteristics'!D:D,MATCH($C1256,'Policy Characteristics'!$C:$C,0))),"",INDEX('Policy Characteristics'!D:D,MATCH($C1256,'Policy Characteristics'!$C:$C,0)))</f>
        <v>District Heat Fuel Switching</v>
      </c>
      <c r="K1256" s="275" t="str">
        <f>IF(ISBLANK(INDEX('Policy Characteristics'!E:E,MATCH($C1256,'Policy Characteristics'!$C:$C,0))),"",INDEX('Policy Characteristics'!E:E,MATCH($C1256,'Policy Characteristics'!$C:$C,0)))</f>
        <v>heat fuel type shifting</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fuel use</v>
      </c>
      <c r="P1256" s="275"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275" t="str">
        <f>IF(ISBLANK(INDEX('Policy Characteristics'!K:K,MATCH($C1256,'Policy Characteristics'!$C:$C,0))),"",INDEX('Policy Characteristics'!K:K,MATCH($C1256,'Policy Characteristics'!$C:$C,0)))</f>
        <v>district-heating.html#convert-coal</v>
      </c>
      <c r="R1256" s="275" t="str">
        <f>IF(ISBLANK(INDEX('Policy Characteristics'!L:L,MATCH($C1256,'Policy Characteristics'!$C:$C,0))),"",INDEX('Policy Characteristics'!L:L,MATCH($C1256,'Policy Characteristics'!$C:$C,0)))</f>
        <v>district-heat-fuel-switching.html</v>
      </c>
    </row>
    <row r="1257" spans="1:18" s="2" customFormat="1" x14ac:dyDescent="0.25">
      <c r="A1257" s="275" t="str">
        <f>IF(ISBLANK(INDEX('Policy Characteristics'!A:A,MATCH($C1257,'Policy Characteristics'!$C:$C,0))),"",INDEX('Policy Characteristics'!A:A,MATCH($C1257,'Policy Characteristics'!$C:$C,0)))</f>
        <v>District Heat and Hydrogen</v>
      </c>
      <c r="B1257" s="284" t="str">
        <f>IF(ISBLANK(INDEX('Policy Characteristics'!B:B,MATCH($C1257,'Policy Characteristics'!$C:$C,0))),"",INDEX('Policy Characteristics'!B:B,MATCH($C1257,'Policy Characteristics'!$C:$C,0)))</f>
        <v>Shift Hydrogen Production to Electrolysis</v>
      </c>
      <c r="C1257" s="339" t="s">
        <v>2481</v>
      </c>
      <c r="D1257" s="6"/>
      <c r="E1257" s="6"/>
      <c r="F1257" s="6"/>
      <c r="G1257" s="6"/>
      <c r="H1257" s="44">
        <v>450</v>
      </c>
      <c r="I1257" s="347" t="s">
        <v>43</v>
      </c>
      <c r="J1257" s="276" t="str">
        <f>IF(ISBLANK(INDEX('Policy Characteristics'!D:D,MATCH($C1257,'Policy Characteristics'!$C:$C,0))),"",INDEX('Policy Characteristics'!D:D,MATCH($C1257,'Policy Characteristics'!$C:$C,0)))</f>
        <v>Hydrogen Electrolysis</v>
      </c>
      <c r="K1257" s="275" t="str">
        <f>IF(ISBLANK(INDEX('Policy Characteristics'!E:E,MATCH($C1257,'Policy Characteristics'!$C:$C,0))),"",INDEX('Policy Characteristics'!E:E,MATCH($C1257,'Policy Characteristics'!$C:$C,0)))</f>
        <v>hydgn shift production pathways</v>
      </c>
      <c r="L1257" s="283">
        <f>IF(ISBLANK(INDEX('Policy Characteristics'!F:F,MATCH($C1257,'Policy Characteristics'!$C:$C,0))),"",INDEX('Policy Characteristics'!F:F,MATCH($C1257,'Policy Characteristics'!$C:$C,0)))</f>
        <v>0</v>
      </c>
      <c r="M1257" s="283">
        <f>IF(ISBLANK(INDEX('Policy Characteristics'!G:G,MATCH($C1257,'Policy Characteristics'!$C:$C,0))),"",INDEX('Policy Characteristics'!G:G,MATCH($C1257,'Policy Characteristics'!$C:$C,0)))</f>
        <v>1</v>
      </c>
      <c r="N1257" s="283">
        <f>IF(ISBLANK(INDEX('Policy Characteristics'!H:H,MATCH($C1257,'Policy Characteristics'!$C:$C,0))),"",INDEX('Policy Characteristics'!H:H,MATCH($C1257,'Policy Characteristics'!$C:$C,0)))</f>
        <v>0.01</v>
      </c>
      <c r="O1257" s="275" t="str">
        <f>IF(ISBLANK(INDEX('Policy Characteristics'!I:I,MATCH($C1257,'Policy Characteristics'!$C:$C,0))),"",INDEX('Policy Characteristics'!I:I,MATCH($C1257,'Policy Characteristics'!$C:$C,0)))</f>
        <v>% of hydrogen production</v>
      </c>
      <c r="P1257" s="275"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75" t="str">
        <f>IF(ISBLANK(INDEX('Policy Characteristics'!K:K,MATCH($C1257,'Policy Characteristics'!$C:$C,0))),"",INDEX('Policy Characteristics'!K:K,MATCH($C1257,'Policy Characteristics'!$C:$C,0)))</f>
        <v/>
      </c>
      <c r="R1257" s="275" t="str">
        <f>IF(ISBLANK(INDEX('Policy Characteristics'!L:L,MATCH($C1257,'Policy Characteristics'!$C:$C,0))),"",INDEX('Policy Characteristics'!L:L,MATCH($C1257,'Policy Characteristics'!$C:$C,0)))</f>
        <v>switch-hydrogen-production-pathway.html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t="s">
        <v>2414</v>
      </c>
      <c r="D1258" s="47" t="s">
        <v>333</v>
      </c>
      <c r="E1258" s="47"/>
      <c r="F1258" s="47" t="s">
        <v>337</v>
      </c>
      <c r="G1258" s="47"/>
      <c r="H1258" s="44">
        <v>171</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 si="50">C$1258</f>
        <v>Additional Carbon Tax Rate</v>
      </c>
      <c r="D1259" s="47" t="s">
        <v>341</v>
      </c>
      <c r="E1259" s="47"/>
      <c r="F1259" s="47" t="s">
        <v>342</v>
      </c>
      <c r="G1259" s="47"/>
      <c r="H1259" s="44">
        <v>172</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ref="C1260:C1263" si="51">C$1258</f>
        <v>Additional Carbon Tax Rate</v>
      </c>
      <c r="D1260" s="47" t="s">
        <v>335</v>
      </c>
      <c r="E1260" s="47"/>
      <c r="F1260" s="47" t="s">
        <v>339</v>
      </c>
      <c r="G1260" s="47"/>
      <c r="H1260" s="44">
        <v>173</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336</v>
      </c>
      <c r="E1261" s="47"/>
      <c r="F1261" s="47" t="s">
        <v>340</v>
      </c>
      <c r="G1261" s="47"/>
      <c r="H1261" s="44">
        <v>174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334</v>
      </c>
      <c r="E1262" s="47"/>
      <c r="F1262" s="47" t="s">
        <v>338</v>
      </c>
      <c r="G1262" s="47"/>
      <c r="H1262" s="44">
        <v>175</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Carbon Price</v>
      </c>
      <c r="C1263" s="275" t="str">
        <f t="shared" si="51"/>
        <v>Additional Carbon Tax Rate</v>
      </c>
      <c r="D1263" s="47" t="s">
        <v>2497</v>
      </c>
      <c r="E1263" s="47"/>
      <c r="F1263" s="47" t="s">
        <v>2884</v>
      </c>
      <c r="G1263" s="47"/>
      <c r="H1263" s="44">
        <v>544</v>
      </c>
      <c r="I1263" s="346" t="s">
        <v>43</v>
      </c>
      <c r="J1263" s="276" t="str">
        <f>IF(ISBLANK(INDEX('Policy Characteristics'!D:D,MATCH($C1263,'Policy Characteristics'!$C:$C,0))),"",INDEX('Policy Characteristics'!D:D,MATCH($C1263,'Policy Characteristics'!$C:$C,0)))</f>
        <v>Carbon Price</v>
      </c>
      <c r="K1263" s="275" t="str">
        <f>IF(ISBLANK(INDEX('Policy Characteristics'!E:E,MATCH($C1263,'Policy Characteristics'!$C:$C,0))),"",INDEX('Policy Characteristics'!E:E,MATCH($C1263,'Policy Characteristics'!$C:$C,0)))</f>
        <v>cross carbon tax</v>
      </c>
      <c r="L1263" s="275">
        <f>IF(ISBLANK(INDEX('Policy Characteristics'!F:F,MATCH($C1263,'Policy Characteristics'!$C:$C,0))),"",INDEX('Policy Characteristics'!F:F,MATCH($C1263,'Policy Characteristics'!$C:$C,0)))</f>
        <v>0</v>
      </c>
      <c r="M1263" s="275">
        <f>IF(ISBLANK(INDEX('Policy Characteristics'!G:G,MATCH($C1263,'Policy Characteristics'!$C:$C,0))),"",INDEX('Policy Characteristics'!G:G,MATCH($C1263,'Policy Characteristics'!$C:$C,0)))</f>
        <v>300</v>
      </c>
      <c r="N1263" s="275">
        <f>IF(ISBLANK(INDEX('Policy Characteristics'!H:H,MATCH($C1263,'Policy Characteristics'!$C:$C,0))),"",INDEX('Policy Characteristics'!H:H,MATCH($C1263,'Policy Characteristics'!$C:$C,0)))</f>
        <v>5</v>
      </c>
      <c r="O1263" s="275" t="str">
        <f>IF(ISBLANK(INDEX('Policy Characteristics'!I:I,MATCH($C1263,'Policy Characteristics'!$C:$C,0))),"",INDEX('Policy Characteristics'!I:I,MATCH($C1263,'Policy Characteristics'!$C:$C,0)))</f>
        <v>$/metric ton CO2e</v>
      </c>
      <c r="P1263" s="275"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275" t="str">
        <f>IF(ISBLANK(INDEX('Policy Characteristics'!K:K,MATCH($C1263,'Policy Characteristics'!$C:$C,0))),"",INDEX('Policy Characteristics'!K:K,MATCH($C1263,'Policy Characteristics'!$C:$C,0)))</f>
        <v>fuels.html#carbon-tax</v>
      </c>
      <c r="R1263" s="275" t="str">
        <f>IF(ISBLANK(INDEX('Policy Characteristics'!L:L,MATCH($C1263,'Policy Characteristics'!$C:$C,0))),"",INDEX('Policy Characteristics'!L:L,MATCH($C1263,'Policy Characteristics'!$C:$C,0)))</f>
        <v>carbon-tax.html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347" t="s">
        <v>44</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ref="C1265:C1280" si="52">C$1264</f>
        <v>Percent Reduction in BAU Subsidies</v>
      </c>
      <c r="D1265" s="6" t="s">
        <v>450</v>
      </c>
      <c r="E1265" s="47"/>
      <c r="F1265" s="6" t="s">
        <v>447</v>
      </c>
      <c r="G1265" s="47"/>
      <c r="H1265" s="44">
        <v>69</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46</v>
      </c>
      <c r="E1266" s="47"/>
      <c r="F1266" s="6" t="s">
        <v>87</v>
      </c>
      <c r="G1266" s="47"/>
      <c r="H1266" s="44">
        <v>70</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47</v>
      </c>
      <c r="E1267" s="47"/>
      <c r="F1267" s="6" t="s">
        <v>88</v>
      </c>
      <c r="G1267" s="47"/>
      <c r="H1267" s="44">
        <v>71</v>
      </c>
      <c r="I1267" s="347" t="s">
        <v>43</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48</v>
      </c>
      <c r="E1268" s="47"/>
      <c r="F1268" s="6" t="s">
        <v>89</v>
      </c>
      <c r="G1268" s="47"/>
      <c r="H1268" s="44">
        <v>72</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49</v>
      </c>
      <c r="E1269" s="47"/>
      <c r="F1269" s="6" t="s">
        <v>452</v>
      </c>
      <c r="G1269" s="47"/>
      <c r="H1269" s="44">
        <v>73</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50</v>
      </c>
      <c r="E1270" s="47"/>
      <c r="F1270" s="6" t="s">
        <v>94</v>
      </c>
      <c r="G1270" s="47"/>
      <c r="H1270" s="44">
        <v>74</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51</v>
      </c>
      <c r="E1271" s="47"/>
      <c r="F1271" s="6" t="s">
        <v>92</v>
      </c>
      <c r="G1271" s="47"/>
      <c r="H1271" s="44">
        <v>707</v>
      </c>
      <c r="I1271" s="347" t="s">
        <v>44</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53</v>
      </c>
      <c r="E1272" s="47"/>
      <c r="F1272" s="6" t="s">
        <v>95</v>
      </c>
      <c r="G1272" s="47"/>
      <c r="H1272" s="44">
        <v>75</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54</v>
      </c>
      <c r="E1273" s="47"/>
      <c r="F1273" s="6" t="s">
        <v>96</v>
      </c>
      <c r="G1273" s="47"/>
      <c r="H1273" s="44">
        <v>76</v>
      </c>
      <c r="I1273" s="347" t="s">
        <v>43</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55</v>
      </c>
      <c r="E1274" s="47"/>
      <c r="F1274" s="6" t="s">
        <v>97</v>
      </c>
      <c r="G1274" s="47"/>
      <c r="H1274" s="44">
        <v>708</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56</v>
      </c>
      <c r="E1275" s="47"/>
      <c r="F1275" s="6" t="s">
        <v>98</v>
      </c>
      <c r="G1275" s="47"/>
      <c r="H1275" s="44">
        <v>709</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2475</v>
      </c>
      <c r="E1276" s="47"/>
      <c r="F1276" s="6" t="s">
        <v>2476</v>
      </c>
      <c r="G1276" s="47"/>
      <c r="H1276" s="44">
        <v>710</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75</v>
      </c>
      <c r="E1277" s="47"/>
      <c r="F1277" s="6" t="s">
        <v>99</v>
      </c>
      <c r="G1277" s="47"/>
      <c r="H1277" s="44">
        <v>711</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436</v>
      </c>
      <c r="E1278" s="47"/>
      <c r="F1278" s="6" t="s">
        <v>437</v>
      </c>
      <c r="G1278" s="47"/>
      <c r="H1278" s="44">
        <v>712</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443</v>
      </c>
      <c r="E1279" s="47"/>
      <c r="F1279" s="6" t="s">
        <v>444</v>
      </c>
      <c r="G1279" s="47"/>
      <c r="H1279" s="44">
        <v>713</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si="52"/>
        <v>Percent Reduction in BAU Subsidies</v>
      </c>
      <c r="D1280" s="6" t="s">
        <v>2467</v>
      </c>
      <c r="E1280" s="47"/>
      <c r="F1280" s="6" t="s">
        <v>2471</v>
      </c>
      <c r="G1280" s="47"/>
      <c r="H1280" s="44">
        <v>714</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 si="53">C$1264</f>
        <v>Percent Reduction in BAU Subsidies</v>
      </c>
      <c r="D1281" s="6" t="s">
        <v>2477</v>
      </c>
      <c r="E1281" s="47"/>
      <c r="F1281" s="6" t="s">
        <v>2478</v>
      </c>
      <c r="G1281" s="47"/>
      <c r="H1281" s="44">
        <v>715</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ref="C1282:C1284" si="54">C$1264</f>
        <v>Percent Reduction in BAU Subsidies</v>
      </c>
      <c r="D1282" s="6" t="s">
        <v>2468</v>
      </c>
      <c r="E1282" s="47"/>
      <c r="F1282" s="6" t="s">
        <v>2472</v>
      </c>
      <c r="G1282" s="47"/>
      <c r="H1282" s="44">
        <v>716</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2469</v>
      </c>
      <c r="E1283" s="47"/>
      <c r="F1283" s="6" t="s">
        <v>2473</v>
      </c>
      <c r="G1283" s="47"/>
      <c r="H1283" s="44">
        <v>717</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4"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End Existing Subsidies</v>
      </c>
      <c r="C1284" s="275" t="str">
        <f t="shared" si="54"/>
        <v>Percent Reduction in BAU Subsidies</v>
      </c>
      <c r="D1284" s="6" t="s">
        <v>2470</v>
      </c>
      <c r="E1284" s="47"/>
      <c r="F1284" s="6" t="s">
        <v>2474</v>
      </c>
      <c r="G1284" s="47"/>
      <c r="H1284" s="44">
        <v>718</v>
      </c>
      <c r="I1284" s="347" t="s">
        <v>44</v>
      </c>
      <c r="J1284" s="276" t="str">
        <f>IF(ISBLANK(INDEX('Policy Characteristics'!D:D,MATCH($C1284,'Policy Characteristics'!$C:$C,0))),"",INDEX('Policy Characteristics'!D:D,MATCH($C1284,'Policy Characteristics'!$C:$C,0)))</f>
        <v>End Existing Subsidies</v>
      </c>
      <c r="K1284" s="275" t="str">
        <f>IF(ISBLANK(INDEX('Policy Characteristics'!E:E,MATCH($C1284,'Policy Characteristics'!$C:$C,0))),"",INDEX('Policy Characteristics'!E:E,MATCH($C1284,'Policy Characteristics'!$C:$C,0)))</f>
        <v>cross reduce BAU subsidies</v>
      </c>
      <c r="L1284" s="283">
        <f>IF(ISBLANK(INDEX('Policy Characteristics'!F:F,MATCH($C1284,'Policy Characteristics'!$C:$C,0))),"",INDEX('Policy Characteristics'!F:F,MATCH($C1284,'Policy Characteristics'!$C:$C,0)))</f>
        <v>0</v>
      </c>
      <c r="M1284" s="283">
        <f>IF(ISBLANK(INDEX('Policy Characteristics'!G:G,MATCH($C1284,'Policy Characteristics'!$C:$C,0))),"",INDEX('Policy Characteristics'!G:G,MATCH($C1284,'Policy Characteristics'!$C:$C,0)))</f>
        <v>1</v>
      </c>
      <c r="N1284" s="283">
        <f>IF(ISBLANK(INDEX('Policy Characteristics'!H:H,MATCH($C1284,'Policy Characteristics'!$C:$C,0))),"",INDEX('Policy Characteristics'!H:H,MATCH($C1284,'Policy Characteristics'!$C:$C,0)))</f>
        <v>0.01</v>
      </c>
      <c r="O1284" s="275" t="str">
        <f>IF(ISBLANK(INDEX('Policy Characteristics'!I:I,MATCH($C1284,'Policy Characteristics'!$C:$C,0))),"",INDEX('Policy Characteristics'!I:I,MATCH($C1284,'Policy Characteristics'!$C:$C,0)))</f>
        <v>% reduction in BAU subsidies</v>
      </c>
      <c r="P1284" s="275"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75" t="str">
        <f>IF(ISBLANK(INDEX('Policy Characteristics'!K:K,MATCH($C1284,'Policy Characteristics'!$C:$C,0))),"",INDEX('Policy Characteristics'!K:K,MATCH($C1284,'Policy Characteristics'!$C:$C,0)))</f>
        <v>fuels.html#end-subsidies</v>
      </c>
      <c r="R1284" s="275" t="str">
        <f>IF(ISBLANK(INDEX('Policy Characteristics'!L:L,MATCH($C1284,'Policy Characteristics'!$C:$C,0))),"",INDEX('Policy Characteristics'!L:L,MATCH($C1284,'Policy Characteristics'!$C:$C,0)))</f>
        <v>end-existing-subsidies.html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Non-CO2 Emissions from C Tax</v>
      </c>
      <c r="C1285" s="339" t="s">
        <v>2448</v>
      </c>
      <c r="D1285" s="6"/>
      <c r="E1285" s="6"/>
      <c r="F1285" s="6"/>
      <c r="G1285" s="6"/>
      <c r="H1285" s="44">
        <v>719</v>
      </c>
      <c r="I1285" s="347" t="s">
        <v>44</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non CO2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1" t="s">
        <v>3395</v>
      </c>
      <c r="D1286" s="47" t="s">
        <v>3070</v>
      </c>
      <c r="E1286" s="6"/>
      <c r="F1286" t="s">
        <v>3095</v>
      </c>
      <c r="G1286" s="6"/>
      <c r="H1286" s="49">
        <v>1628</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C$1286</f>
        <v>BEPEfCT Boolean Exempt Process Emissions from Carbon Tax</v>
      </c>
      <c r="D1287" s="6" t="s">
        <v>3071</v>
      </c>
      <c r="E1287" s="6"/>
      <c r="F1287" t="s">
        <v>2763</v>
      </c>
      <c r="G1287" s="6"/>
      <c r="H1287" s="49">
        <v>1629</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ref="C1288:C1310" si="55">C$1286</f>
        <v>BEPEfCT Boolean Exempt Process Emissions from Carbon Tax</v>
      </c>
      <c r="D1288" s="6" t="s">
        <v>3072</v>
      </c>
      <c r="E1288" s="6"/>
      <c r="F1288" t="s">
        <v>3036</v>
      </c>
      <c r="G1288" s="6"/>
      <c r="H1288" s="49">
        <v>1630</v>
      </c>
      <c r="I1288" s="347" t="s">
        <v>43</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3073</v>
      </c>
      <c r="E1289" s="6"/>
      <c r="F1289" t="s">
        <v>3037</v>
      </c>
      <c r="G1289" s="6"/>
      <c r="H1289" s="49">
        <v>1631</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3074</v>
      </c>
      <c r="E1290" s="6"/>
      <c r="F1290" t="s">
        <v>3038</v>
      </c>
      <c r="G1290" s="6"/>
      <c r="H1290" s="49">
        <v>1632</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3075</v>
      </c>
      <c r="E1291" s="6"/>
      <c r="F1291" t="s">
        <v>3039</v>
      </c>
      <c r="G1291" s="6"/>
      <c r="H1291" s="49">
        <v>1633</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3076</v>
      </c>
      <c r="E1292" s="6"/>
      <c r="F1292" t="s">
        <v>3040</v>
      </c>
      <c r="G1292" s="6"/>
      <c r="H1292" s="49">
        <v>1634</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3077</v>
      </c>
      <c r="E1293" s="6"/>
      <c r="F1293" t="s">
        <v>3041</v>
      </c>
      <c r="G1293" s="6"/>
      <c r="H1293" s="49">
        <v>1635</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3078</v>
      </c>
      <c r="E1294" s="6"/>
      <c r="F1294" t="s">
        <v>3042</v>
      </c>
      <c r="G1294" s="6"/>
      <c r="H1294" s="49">
        <v>1636</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3079</v>
      </c>
      <c r="E1295" s="6"/>
      <c r="F1295" t="s">
        <v>2582</v>
      </c>
      <c r="G1295" s="6"/>
      <c r="H1295" s="49">
        <v>1637</v>
      </c>
      <c r="I1295" s="347" t="s">
        <v>43</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3080</v>
      </c>
      <c r="E1296" s="6"/>
      <c r="F1296" t="s">
        <v>3043</v>
      </c>
      <c r="G1296" s="6"/>
      <c r="H1296" s="49">
        <v>1638</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3081</v>
      </c>
      <c r="E1297" s="6"/>
      <c r="F1297" t="s">
        <v>3044</v>
      </c>
      <c r="G1297" s="6"/>
      <c r="H1297" s="49">
        <v>1639</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3082</v>
      </c>
      <c r="E1298" s="6"/>
      <c r="F1298" t="s">
        <v>3045</v>
      </c>
      <c r="G1298" s="6"/>
      <c r="H1298" s="49">
        <v>1640</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3083</v>
      </c>
      <c r="E1299" s="6"/>
      <c r="F1299" t="s">
        <v>2583</v>
      </c>
      <c r="G1299" s="6"/>
      <c r="H1299" s="49">
        <v>1641</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3084</v>
      </c>
      <c r="E1300" s="6"/>
      <c r="F1300" t="s">
        <v>3046</v>
      </c>
      <c r="G1300" s="6"/>
      <c r="H1300" s="49">
        <v>1642</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3085</v>
      </c>
      <c r="E1301" s="6"/>
      <c r="F1301" t="s">
        <v>3047</v>
      </c>
      <c r="G1301" s="6"/>
      <c r="H1301" s="49">
        <v>1643</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3086</v>
      </c>
      <c r="E1302" s="6"/>
      <c r="F1302" t="s">
        <v>3048</v>
      </c>
      <c r="G1302" s="6"/>
      <c r="H1302" s="49">
        <v>1644</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3087</v>
      </c>
      <c r="E1303" s="6"/>
      <c r="F1303" t="s">
        <v>3049</v>
      </c>
      <c r="G1303" s="6"/>
      <c r="H1303" s="49">
        <v>1645</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3088</v>
      </c>
      <c r="E1304" s="6"/>
      <c r="F1304" t="s">
        <v>3050</v>
      </c>
      <c r="G1304" s="6"/>
      <c r="H1304" s="49">
        <v>1646</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3089</v>
      </c>
      <c r="E1305" s="6"/>
      <c r="F1305" t="s">
        <v>3051</v>
      </c>
      <c r="G1305" s="6"/>
      <c r="H1305" s="49">
        <v>1647</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3090</v>
      </c>
      <c r="E1306" s="6"/>
      <c r="F1306" t="s">
        <v>3052</v>
      </c>
      <c r="G1306" s="6"/>
      <c r="H1306" s="49">
        <v>1648</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3091</v>
      </c>
      <c r="E1307" s="6"/>
      <c r="F1307" t="s">
        <v>3053</v>
      </c>
      <c r="G1307" s="6"/>
      <c r="H1307" s="49">
        <v>1649</v>
      </c>
      <c r="I1307" s="347" t="s">
        <v>44</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3092</v>
      </c>
      <c r="E1308" s="6"/>
      <c r="F1308" t="s">
        <v>3054</v>
      </c>
      <c r="G1308" s="6"/>
      <c r="H1308" s="49">
        <v>1650</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3093</v>
      </c>
      <c r="E1309" s="6"/>
      <c r="F1309" t="s">
        <v>3096</v>
      </c>
      <c r="G1309" s="6"/>
      <c r="H1309" s="49">
        <v>1651</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Exempt Process Emissions from C Tax</v>
      </c>
      <c r="C1310" s="275" t="str">
        <f t="shared" si="55"/>
        <v>BEPEfCT Boolean Exempt Process Emissions from Carbon Tax</v>
      </c>
      <c r="D1310" s="6" t="s">
        <v>3094</v>
      </c>
      <c r="E1310" s="6"/>
      <c r="F1310" t="s">
        <v>3055</v>
      </c>
      <c r="G1310" s="6"/>
      <c r="H1310" s="49">
        <v>1652</v>
      </c>
      <c r="I1310" s="347" t="s">
        <v>44</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cross toggle whether carbon tax affects process emissions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Toggle Carbon Tax Border Adjustment</v>
      </c>
      <c r="C1311" s="1" t="s">
        <v>3396</v>
      </c>
      <c r="D1311" s="6"/>
      <c r="E1311" s="6"/>
      <c r="F1311" s="6"/>
      <c r="G1311" s="6"/>
      <c r="H1311" s="49">
        <v>1627</v>
      </c>
      <c r="I1311" s="347" t="s">
        <v>43</v>
      </c>
      <c r="J1311" s="276" t="str">
        <f>IF(ISBLANK(INDEX('Policy Characteristics'!D:D,MATCH($C1311,'Policy Characteristics'!$C:$C,0))),"",INDEX('Policy Characteristics'!D:D,MATCH($C1311,'Policy Characteristics'!$C:$C,0)))</f>
        <v/>
      </c>
      <c r="K1311" s="275" t="str">
        <f>IF(ISBLANK(INDEX('Policy Characteristics'!E:E,MATCH($C1311,'Policy Characteristics'!$C:$C,0))),"",INDEX('Policy Characteristics'!E:E,MATCH($C1311,'Policy Characteristics'!$C:$C,0)))</f>
        <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75" t="str">
        <f>IF(ISBLANK(INDEX('Policy Characteristics'!K:K,MATCH($C1311,'Policy Characteristics'!$C:$C,0))),"",INDEX('Policy Characteristics'!K:K,MATCH($C1311,'Policy Characteristics'!$C:$C,0)))</f>
        <v>fuels.html#carbon-tax</v>
      </c>
      <c r="R1311" s="275" t="str">
        <f>IF(ISBLANK(INDEX('Policy Characteristics'!L:L,MATCH($C1311,'Policy Characteristics'!$C:$C,0))),"",INDEX('Policy Characteristics'!L:L,MATCH($C1311,'Policy Characteristics'!$C:$C,0)))</f>
        <v>carbon-tax.html</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339" t="s">
        <v>2716</v>
      </c>
      <c r="D1312" s="6" t="s">
        <v>52</v>
      </c>
      <c r="E1312" s="6"/>
      <c r="F1312" s="6" t="s">
        <v>93</v>
      </c>
      <c r="G1312" s="6"/>
      <c r="H1312" s="44">
        <v>720</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ref="C1313:C1314" si="56">C$1312</f>
        <v>Toggle Whether Policies Affect Energy Prices</v>
      </c>
      <c r="D1313" s="6" t="s">
        <v>75</v>
      </c>
      <c r="E1313" s="6"/>
      <c r="F1313" s="6" t="s">
        <v>99</v>
      </c>
      <c r="G1313" s="6"/>
      <c r="H1313" s="44">
        <v>721</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si="56"/>
        <v>Toggle Whether Policies Affect Energy Prices</v>
      </c>
      <c r="D1314" s="6" t="s">
        <v>2470</v>
      </c>
      <c r="E1314" s="6"/>
      <c r="F1314" s="6" t="s">
        <v>2474</v>
      </c>
      <c r="G1314" s="6"/>
      <c r="H1314" s="44">
        <v>722</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339" t="s">
        <v>2716</v>
      </c>
      <c r="D1315" s="6" t="s">
        <v>450</v>
      </c>
      <c r="E1315" s="47"/>
      <c r="F1315" s="6" t="s">
        <v>447</v>
      </c>
      <c r="G1315" s="6"/>
      <c r="H1315" s="49">
        <v>836</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ref="C1316:C1326" si="57">C$1315</f>
        <v>Toggle Whether Policies Affect Energy Prices</v>
      </c>
      <c r="D1316" s="6" t="s">
        <v>46</v>
      </c>
      <c r="E1316" s="47"/>
      <c r="F1316" s="6" t="s">
        <v>87</v>
      </c>
      <c r="G1316" s="6"/>
      <c r="H1316" s="44">
        <v>837</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51</v>
      </c>
      <c r="E1317" s="47"/>
      <c r="F1317" s="6" t="s">
        <v>92</v>
      </c>
      <c r="G1317" s="6"/>
      <c r="H1317" s="49">
        <v>838</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53</v>
      </c>
      <c r="E1318" s="47"/>
      <c r="F1318" s="6" t="s">
        <v>95</v>
      </c>
      <c r="G1318" s="6"/>
      <c r="H1318" s="44">
        <v>839</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54</v>
      </c>
      <c r="E1319" s="47"/>
      <c r="F1319" s="6" t="s">
        <v>96</v>
      </c>
      <c r="G1319" s="6"/>
      <c r="H1319" s="49">
        <v>840</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55</v>
      </c>
      <c r="E1320" s="47"/>
      <c r="F1320" s="6" t="s">
        <v>97</v>
      </c>
      <c r="G1320" s="6"/>
      <c r="H1320" s="44">
        <v>841</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56</v>
      </c>
      <c r="E1321" s="47"/>
      <c r="F1321" s="6" t="s">
        <v>98</v>
      </c>
      <c r="G1321" s="6"/>
      <c r="H1321" s="49">
        <v>842</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2475</v>
      </c>
      <c r="E1322" s="47"/>
      <c r="F1322" s="6" t="s">
        <v>2476</v>
      </c>
      <c r="G1322" s="6"/>
      <c r="H1322" s="44">
        <v>843</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443</v>
      </c>
      <c r="E1323" s="47"/>
      <c r="F1323" s="6" t="s">
        <v>444</v>
      </c>
      <c r="G1323" s="6"/>
      <c r="H1323" s="49">
        <v>844</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2467</v>
      </c>
      <c r="E1324" s="47"/>
      <c r="F1324" s="6" t="s">
        <v>2471</v>
      </c>
      <c r="G1324" s="6"/>
      <c r="H1324" s="44">
        <v>845</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2477</v>
      </c>
      <c r="E1325" s="47"/>
      <c r="F1325" s="6" t="s">
        <v>2478</v>
      </c>
      <c r="G1325" s="6"/>
      <c r="H1325" s="49">
        <v>846</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Fixed Energy Prices</v>
      </c>
      <c r="C1326" s="275" t="str">
        <f t="shared" si="57"/>
        <v>Toggle Whether Policies Affect Energy Prices</v>
      </c>
      <c r="D1326" s="6" t="s">
        <v>2468</v>
      </c>
      <c r="E1326" s="47"/>
      <c r="F1326" s="6" t="s">
        <v>2472</v>
      </c>
      <c r="G1326" s="6"/>
      <c r="H1326" s="44">
        <v>847</v>
      </c>
      <c r="I1326" s="347" t="s">
        <v>44</v>
      </c>
      <c r="J1326" s="276" t="str">
        <f>IF(ISBLANK(INDEX('Policy Characteristics'!D:D,MATCH($C1326,'Policy Characteristics'!$C:$C,0))),"",INDEX('Policy Characteristics'!D:D,MATCH($C1326,'Policy Characteristics'!$C:$C,0)))</f>
        <v>Fixed Energy Prices</v>
      </c>
      <c r="K1326" s="275" t="str">
        <f>IF(ISBLANK(INDEX('Policy Characteristics'!E:E,MATCH($C1326,'Policy Characteristics'!$C:$C,0))),"",INDEX('Policy Characteristics'!E:E,MATCH($C1326,'Policy Characteristics'!$C:$C,0)))</f>
        <v>cross toggle whether policies affect energy prices</v>
      </c>
      <c r="L1326" s="275">
        <f>IF(ISBLANK(INDEX('Policy Characteristics'!F:F,MATCH($C1326,'Policy Characteristics'!$C:$C,0))),"",INDEX('Policy Characteristics'!F:F,MATCH($C1326,'Policy Characteristics'!$C:$C,0)))</f>
        <v>0</v>
      </c>
      <c r="M1326" s="275">
        <f>IF(ISBLANK(INDEX('Policy Characteristics'!G:G,MATCH($C1326,'Policy Characteristics'!$C:$C,0))),"",INDEX('Policy Characteristics'!G:G,MATCH($C1326,'Policy Characteristics'!$C:$C,0)))</f>
        <v>1</v>
      </c>
      <c r="N1326" s="275">
        <f>IF(ISBLANK(INDEX('Policy Characteristics'!H:H,MATCH($C1326,'Policy Characteristics'!$C:$C,0))),"",INDEX('Policy Characteristics'!H:H,MATCH($C1326,'Policy Characteristics'!$C:$C,0)))</f>
        <v>1</v>
      </c>
      <c r="O1326" s="275" t="str">
        <f>IF(ISBLANK(INDEX('Policy Characteristics'!I:I,MATCH($C1326,'Policy Characteristics'!$C:$C,0))),"",INDEX('Policy Characteristics'!I:I,MATCH($C1326,'Policy Characteristics'!$C:$C,0)))</f>
        <v>on/off</v>
      </c>
      <c r="P1326" s="275" t="str">
        <f>IF(ISBLANK(INDEX('Policy Characteristics'!J:J,MATCH($C1326,'Policy Characteristics'!$C:$C,0))),"",INDEX('Policy Characteristics'!J:J,MATCH($C1326,'Policy Characteristics'!$C:$C,0)))</f>
        <v/>
      </c>
      <c r="Q1326" s="275" t="str">
        <f>IF(ISBLANK(INDEX('Policy Characteristics'!K:K,MATCH($C1326,'Policy Characteristics'!$C:$C,0))),"",INDEX('Policy Characteristics'!K:K,MATCH($C1326,'Policy Characteristics'!$C:$C,0)))</f>
        <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339" t="s">
        <v>2760</v>
      </c>
      <c r="D1327" s="6" t="s">
        <v>450</v>
      </c>
      <c r="E1327" s="47"/>
      <c r="F1327" s="6" t="s">
        <v>447</v>
      </c>
      <c r="G1327" s="6"/>
      <c r="H1327" s="44">
        <v>723</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ref="C1328:C1341" si="58">C$1327</f>
        <v>Fuel Price Deregulation</v>
      </c>
      <c r="D1328" s="6" t="s">
        <v>46</v>
      </c>
      <c r="E1328" s="47"/>
      <c r="F1328" s="6" t="s">
        <v>87</v>
      </c>
      <c r="G1328" s="6"/>
      <c r="H1328" s="44">
        <v>724</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47</v>
      </c>
      <c r="E1329" s="47"/>
      <c r="F1329" s="6" t="s">
        <v>88</v>
      </c>
      <c r="G1329" s="6"/>
      <c r="H1329" s="44">
        <v>725</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51</v>
      </c>
      <c r="E1330" s="47"/>
      <c r="F1330" s="6" t="s">
        <v>92</v>
      </c>
      <c r="G1330" s="6"/>
      <c r="H1330" s="44">
        <v>726</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53</v>
      </c>
      <c r="E1331" s="47"/>
      <c r="F1331" s="6" t="s">
        <v>95</v>
      </c>
      <c r="G1331" s="6"/>
      <c r="H1331" s="44">
        <v>727</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54</v>
      </c>
      <c r="E1332" s="47"/>
      <c r="F1332" s="6" t="s">
        <v>96</v>
      </c>
      <c r="G1332" s="6"/>
      <c r="H1332" s="44">
        <v>728</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55</v>
      </c>
      <c r="E1333" s="47"/>
      <c r="F1333" s="6" t="s">
        <v>97</v>
      </c>
      <c r="G1333" s="6"/>
      <c r="H1333" s="44">
        <v>729</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56</v>
      </c>
      <c r="E1334" s="47"/>
      <c r="F1334" s="6" t="s">
        <v>98</v>
      </c>
      <c r="G1334" s="6"/>
      <c r="H1334" s="44">
        <v>730</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2475</v>
      </c>
      <c r="E1335" s="47"/>
      <c r="F1335" s="6" t="s">
        <v>2476</v>
      </c>
      <c r="G1335" s="6"/>
      <c r="H1335" s="44">
        <v>731</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443</v>
      </c>
      <c r="E1336" s="47"/>
      <c r="F1336" s="6" t="s">
        <v>444</v>
      </c>
      <c r="G1336" s="6"/>
      <c r="H1336" s="44">
        <v>732</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2467</v>
      </c>
      <c r="E1337" s="47"/>
      <c r="F1337" s="6" t="s">
        <v>2471</v>
      </c>
      <c r="G1337" s="6"/>
      <c r="H1337" s="44">
        <v>733</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2477</v>
      </c>
      <c r="E1338" s="47"/>
      <c r="F1338" s="6" t="s">
        <v>2478</v>
      </c>
      <c r="G1338" s="6"/>
      <c r="H1338" s="44">
        <v>734</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2468</v>
      </c>
      <c r="E1339" s="47"/>
      <c r="F1339" s="6" t="s">
        <v>2472</v>
      </c>
      <c r="G1339" s="6"/>
      <c r="H1339" s="44">
        <v>735</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2469</v>
      </c>
      <c r="E1340" s="47"/>
      <c r="F1340" s="6" t="s">
        <v>2473</v>
      </c>
      <c r="G1340" s="6"/>
      <c r="H1340" s="44">
        <v>736</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2"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Price Deregulation</v>
      </c>
      <c r="C1341" s="275" t="str">
        <f t="shared" si="58"/>
        <v>Fuel Price Deregulation</v>
      </c>
      <c r="D1341" s="6" t="s">
        <v>2470</v>
      </c>
      <c r="E1341" s="47"/>
      <c r="F1341" s="6" t="s">
        <v>2474</v>
      </c>
      <c r="G1341" s="6"/>
      <c r="H1341" s="44">
        <v>737</v>
      </c>
      <c r="I1341" s="347" t="s">
        <v>44</v>
      </c>
      <c r="J1341" s="276" t="str">
        <f>IF(ISBLANK(INDEX('Policy Characteristics'!D:D,MATCH($C1341,'Policy Characteristics'!$C:$C,0))),"",INDEX('Policy Characteristics'!D:D,MATCH($C1341,'Policy Characteristics'!$C:$C,0)))</f>
        <v>Fuel Price Deregulation</v>
      </c>
      <c r="K1341" s="275" t="str">
        <f>IF(ISBLANK(INDEX('Policy Characteristics'!E:E,MATCH($C1341,'Policy Characteristics'!$C:$C,0))),"",INDEX('Policy Characteristics'!E:E,MATCH($C1341,'Policy Characteristics'!$C:$C,0)))</f>
        <v>cross fuel price deregulation</v>
      </c>
      <c r="L1341" s="283">
        <f>IF(ISBLANK(INDEX('Policy Characteristics'!F:F,MATCH($C1341,'Policy Characteristics'!$C:$C,0))),"",INDEX('Policy Characteristics'!F:F,MATCH($C1341,'Policy Characteristics'!$C:$C,0)))</f>
        <v>0</v>
      </c>
      <c r="M1341" s="283">
        <f>IF(ISBLANK(INDEX('Policy Characteristics'!G:G,MATCH($C1341,'Policy Characteristics'!$C:$C,0))),"",INDEX('Policy Characteristics'!G:G,MATCH($C1341,'Policy Characteristics'!$C:$C,0)))</f>
        <v>1</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price deregulated</v>
      </c>
      <c r="P1341" s="275"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75" t="str">
        <f>IF(ISBLANK(INDEX('Policy Characteristics'!K:K,MATCH($C1341,'Policy Characteristics'!$C:$C,0))),"",INDEX('Policy Characteristics'!K:K,MATCH($C1341,'Policy Characteristics'!$C:$C,0)))</f>
        <v>fuels.html#fuel-price-deregulation</v>
      </c>
      <c r="R1341" s="275" t="str">
        <f>IF(ISBLANK(INDEX('Policy Characteristics'!L:L,MATCH($C1341,'Policy Characteristics'!$C:$C,0))),"",INDEX('Policy Characteristics'!L:L,MATCH($C1341,'Policy Characteristics'!$C:$C,0)))</f>
        <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t="s">
        <v>3292</v>
      </c>
      <c r="D1342" s="47" t="s">
        <v>52</v>
      </c>
      <c r="E1342" s="47"/>
      <c r="F1342" s="47" t="s">
        <v>93</v>
      </c>
      <c r="G1342" s="47"/>
      <c r="H1342" s="44">
        <v>78</v>
      </c>
      <c r="I1342" s="346"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ref="C1343:C1355" si="59">C$1342</f>
        <v>Additional Fuel Tax or Subsidy Rate by Fuel</v>
      </c>
      <c r="D1343" s="6" t="s">
        <v>450</v>
      </c>
      <c r="E1343" s="6"/>
      <c r="F1343" s="6" t="s">
        <v>447</v>
      </c>
      <c r="G1343" s="48"/>
      <c r="H1343" s="44">
        <v>79</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46</v>
      </c>
      <c r="E1344" s="6"/>
      <c r="F1344" s="6" t="s">
        <v>87</v>
      </c>
      <c r="G1344" s="48"/>
      <c r="H1344" s="44">
        <v>80</v>
      </c>
      <c r="I1344" s="347" t="s">
        <v>43</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47</v>
      </c>
      <c r="E1345" s="6"/>
      <c r="F1345" s="6" t="s">
        <v>88</v>
      </c>
      <c r="G1345" s="48"/>
      <c r="H1345" s="44">
        <v>738</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51</v>
      </c>
      <c r="E1346" s="6"/>
      <c r="F1346" s="6" t="s">
        <v>92</v>
      </c>
      <c r="G1346" s="48"/>
      <c r="H1346" s="44">
        <v>739</v>
      </c>
      <c r="I1346" s="347" t="s">
        <v>44</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53</v>
      </c>
      <c r="E1347" s="6"/>
      <c r="F1347" s="6" t="s">
        <v>95</v>
      </c>
      <c r="G1347" s="48"/>
      <c r="H1347" s="44">
        <v>81</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54</v>
      </c>
      <c r="E1348" s="6"/>
      <c r="F1348" s="6" t="s">
        <v>96</v>
      </c>
      <c r="G1348" s="48"/>
      <c r="H1348" s="44">
        <v>82</v>
      </c>
      <c r="I1348" s="347" t="s">
        <v>43</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55</v>
      </c>
      <c r="E1349" s="6"/>
      <c r="F1349" s="6" t="s">
        <v>97</v>
      </c>
      <c r="G1349" s="48"/>
      <c r="H1349" s="44">
        <v>740</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s="4" customFormat="1"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56</v>
      </c>
      <c r="E1350" s="6"/>
      <c r="F1350" s="6" t="s">
        <v>98</v>
      </c>
      <c r="G1350" s="48"/>
      <c r="H1350" s="44">
        <v>741</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2475</v>
      </c>
      <c r="E1351" s="6"/>
      <c r="F1351" s="6" t="s">
        <v>2476</v>
      </c>
      <c r="G1351" s="48"/>
      <c r="H1351" s="44">
        <v>742</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75</v>
      </c>
      <c r="E1352" s="6"/>
      <c r="F1352" s="6" t="s">
        <v>99</v>
      </c>
      <c r="G1352" s="48"/>
      <c r="H1352" s="44">
        <v>743</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443</v>
      </c>
      <c r="E1353" s="6"/>
      <c r="F1353" s="6" t="s">
        <v>444</v>
      </c>
      <c r="G1353" s="48"/>
      <c r="H1353" s="44">
        <v>744</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2467</v>
      </c>
      <c r="E1354" s="6"/>
      <c r="F1354" s="6" t="s">
        <v>2471</v>
      </c>
      <c r="G1354" s="48"/>
      <c r="H1354" s="44">
        <v>745</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59"/>
        <v>Additional Fuel Tax or Subsidy Rate by Fuel</v>
      </c>
      <c r="D1355" s="6" t="s">
        <v>2477</v>
      </c>
      <c r="E1355" s="6"/>
      <c r="F1355" s="6" t="s">
        <v>2478</v>
      </c>
      <c r="G1355" s="48"/>
      <c r="H1355" s="44">
        <v>746</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ref="C1356:C1358" si="60">C$1342</f>
        <v>Additional Fuel Tax or Subsidy Rate by Fuel</v>
      </c>
      <c r="D1356" s="6" t="s">
        <v>2468</v>
      </c>
      <c r="E1356" s="6"/>
      <c r="F1356" s="6" t="s">
        <v>2472</v>
      </c>
      <c r="G1356" s="48"/>
      <c r="H1356" s="44">
        <v>747</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2469</v>
      </c>
      <c r="E1357" s="6"/>
      <c r="F1357" s="6" t="s">
        <v>2473</v>
      </c>
      <c r="G1357" s="48"/>
      <c r="H1357" s="44">
        <v>748</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Cross-Sector</v>
      </c>
      <c r="B1358" s="284" t="str">
        <f>IF(ISBLANK(INDEX('Policy Characteristics'!B:B,MATCH($C1358,'Policy Characteristics'!$C:$C,0))),"",INDEX('Policy Characteristics'!B:B,MATCH($C1358,'Policy Characteristics'!$C:$C,0)))</f>
        <v>Fuel Taxes or Subsidies</v>
      </c>
      <c r="C1358" s="342" t="str">
        <f t="shared" si="60"/>
        <v>Additional Fuel Tax or Subsidy Rate by Fuel</v>
      </c>
      <c r="D1358" s="6" t="s">
        <v>2470</v>
      </c>
      <c r="E1358" s="6"/>
      <c r="F1358" s="6" t="s">
        <v>2474</v>
      </c>
      <c r="G1358" s="48"/>
      <c r="H1358" s="44">
        <v>749</v>
      </c>
      <c r="I1358" s="347" t="s">
        <v>44</v>
      </c>
      <c r="J1358" s="276" t="str">
        <f>IF(ISBLANK(INDEX('Policy Characteristics'!D:D,MATCH($C1358,'Policy Characteristics'!$C:$C,0))),"",INDEX('Policy Characteristics'!D:D,MATCH($C1358,'Policy Characteristics'!$C:$C,0)))</f>
        <v>Fuel Taxes or Subsidies</v>
      </c>
      <c r="K1358" s="275" t="str">
        <f>IF(ISBLANK(INDEX('Policy Characteristics'!E:E,MATCH($C1358,'Policy Characteristics'!$C:$C,0))),"",INDEX('Policy Characteristics'!E:E,MATCH($C1358,'Policy Characteristics'!$C:$C,0)))</f>
        <v>cross fuel tax</v>
      </c>
      <c r="L1358" s="283">
        <f>IF(ISBLANK(INDEX('Policy Characteristics'!F:F,MATCH($C1358,'Policy Characteristics'!$C:$C,0))),"",INDEX('Policy Characteristics'!F:F,MATCH($C1358,'Policy Characteristics'!$C:$C,0)))</f>
        <v>-0.5</v>
      </c>
      <c r="M1358" s="283">
        <f>IF(ISBLANK(INDEX('Policy Characteristics'!G:G,MATCH($C1358,'Policy Characteristics'!$C:$C,0))),"",INDEX('Policy Characteristics'!G:G,MATCH($C1358,'Policy Characteristics'!$C:$C,0)))</f>
        <v>0.5</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of BAU price</v>
      </c>
      <c r="P1358" s="275"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75" t="str">
        <f>IF(ISBLANK(INDEX('Policy Characteristics'!K:K,MATCH($C1358,'Policy Characteristics'!$C:$C,0))),"",INDEX('Policy Characteristics'!K:K,MATCH($C1358,'Policy Characteristics'!$C:$C,0)))</f>
        <v>fuels.html#fuel-taxes</v>
      </c>
      <c r="R1358" s="275" t="str">
        <f>IF(ISBLANK(INDEX('Policy Characteristics'!L:L,MATCH($C1358,'Policy Characteristics'!$C:$C,0))),"",INDEX('Policy Characteristics'!L:L,MATCH($C1358,'Policy Characteristics'!$C:$C,0)))</f>
        <v>fuel-taxes.html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ref="C1360:C1364" si="61">C$1359</f>
        <v>RnD Building Capital Cost Perc Reduction</v>
      </c>
      <c r="D1360" s="47" t="s">
        <v>116</v>
      </c>
      <c r="E1360" s="47"/>
      <c r="F1360" s="47" t="s">
        <v>317</v>
      </c>
      <c r="G1360" s="47"/>
      <c r="H1360" s="44">
        <v>86</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117</v>
      </c>
      <c r="E1361" s="47"/>
      <c r="F1361" s="47" t="s">
        <v>318</v>
      </c>
      <c r="G1361" s="47"/>
      <c r="H1361" s="44">
        <v>87</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118</v>
      </c>
      <c r="E1362" s="47"/>
      <c r="F1362" s="47" t="s">
        <v>319</v>
      </c>
      <c r="G1362" s="47"/>
      <c r="H1362" s="44">
        <v>88</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119</v>
      </c>
      <c r="E1363" s="47"/>
      <c r="F1363" s="47" t="s">
        <v>320</v>
      </c>
      <c r="G1363" s="47"/>
      <c r="H1363" s="44">
        <v>89</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s="275" t="str">
        <f t="shared" si="61"/>
        <v>RnD Building Capital Cost Perc Reduction</v>
      </c>
      <c r="D1364" s="47" t="s">
        <v>120</v>
      </c>
      <c r="E1364" s="47"/>
      <c r="F1364" s="47" t="s">
        <v>321</v>
      </c>
      <c r="G1364" s="47"/>
      <c r="H1364" s="44">
        <v>90</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building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CCS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ref="C1367:C1389" si="62">C$1366</f>
        <v>RnD Electricity Capital Cost Perc Reduction</v>
      </c>
      <c r="D1367" s="6" t="s">
        <v>3521</v>
      </c>
      <c r="E1367" s="47"/>
      <c r="F1367" s="6" t="s">
        <v>3534</v>
      </c>
      <c r="G1367" s="47"/>
      <c r="H1367" s="44">
        <v>93</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3522</v>
      </c>
      <c r="E1368" s="47"/>
      <c r="F1368" s="6" t="s">
        <v>3535</v>
      </c>
      <c r="G1368" s="47"/>
      <c r="H1368" s="44">
        <v>1810</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76</v>
      </c>
      <c r="E1369" s="47"/>
      <c r="F1369" s="6" t="s">
        <v>3536</v>
      </c>
      <c r="G1369" s="47"/>
      <c r="H1369" s="44">
        <v>94</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77</v>
      </c>
      <c r="E1370" s="47"/>
      <c r="F1370" s="6" t="s">
        <v>322</v>
      </c>
      <c r="G1370" s="47"/>
      <c r="H1370" s="44">
        <v>95</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449</v>
      </c>
      <c r="E1371" s="47"/>
      <c r="F1371" s="6" t="s">
        <v>453</v>
      </c>
      <c r="G1371" s="47"/>
      <c r="H1371" s="44">
        <v>96</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78</v>
      </c>
      <c r="E1372" s="47"/>
      <c r="F1372" s="6" t="s">
        <v>323</v>
      </c>
      <c r="G1372" s="47"/>
      <c r="H1372" s="44">
        <v>97</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79</v>
      </c>
      <c r="E1373" s="47"/>
      <c r="F1373" s="6" t="s">
        <v>324</v>
      </c>
      <c r="G1373" s="47"/>
      <c r="H1373" s="44">
        <v>98</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80</v>
      </c>
      <c r="E1374" s="47"/>
      <c r="F1374" s="6" t="s">
        <v>325</v>
      </c>
      <c r="G1374" s="47"/>
      <c r="H1374" s="44">
        <v>99</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2427</v>
      </c>
      <c r="E1375" s="47"/>
      <c r="F1375" s="6" t="s">
        <v>3537</v>
      </c>
      <c r="G1375" s="47"/>
      <c r="H1375" s="44">
        <v>192</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309</v>
      </c>
      <c r="E1376" s="47"/>
      <c r="F1376" s="6" t="s">
        <v>3538</v>
      </c>
      <c r="G1376" s="47"/>
      <c r="H1376" s="44">
        <v>180</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310</v>
      </c>
      <c r="E1377" s="47"/>
      <c r="F1377" s="6" t="s">
        <v>2258</v>
      </c>
      <c r="G1377" s="47"/>
      <c r="H1377" s="44">
        <v>183</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445</v>
      </c>
      <c r="E1378" s="47"/>
      <c r="F1378" s="6" t="s">
        <v>446</v>
      </c>
      <c r="G1378" s="47"/>
      <c r="H1378" s="44">
        <v>1811</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454</v>
      </c>
      <c r="E1379" s="47"/>
      <c r="F1379" s="6" t="s">
        <v>456</v>
      </c>
      <c r="G1379" s="47"/>
      <c r="H1379" s="44">
        <v>1812</v>
      </c>
      <c r="I1379" s="346" t="s">
        <v>43</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2752</v>
      </c>
      <c r="E1380" s="47"/>
      <c r="F1380" s="6" t="s">
        <v>3539</v>
      </c>
      <c r="G1380" s="47"/>
      <c r="H1380" s="44">
        <v>1813</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2753</v>
      </c>
      <c r="E1381" s="47"/>
      <c r="F1381" s="6" t="s">
        <v>3540</v>
      </c>
      <c r="G1381" s="47"/>
      <c r="H1381" s="44">
        <v>1814</v>
      </c>
      <c r="I1381" s="346" t="s">
        <v>44</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2754</v>
      </c>
      <c r="E1382" s="47"/>
      <c r="F1382" s="6" t="s">
        <v>3541</v>
      </c>
      <c r="G1382" s="47"/>
      <c r="H1382" s="44">
        <v>1815</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3520</v>
      </c>
      <c r="E1383" s="47"/>
      <c r="F1383" s="6" t="s">
        <v>3542</v>
      </c>
      <c r="G1383" s="47"/>
      <c r="H1383" s="44">
        <v>1816</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3523</v>
      </c>
      <c r="E1384" s="47"/>
      <c r="F1384" s="6" t="s">
        <v>3543</v>
      </c>
      <c r="G1384" s="47"/>
      <c r="H1384" s="44">
        <v>1817</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3524</v>
      </c>
      <c r="E1385" s="47"/>
      <c r="F1385" s="6" t="s">
        <v>3544</v>
      </c>
      <c r="G1385" s="47"/>
      <c r="H1385" s="44">
        <v>1818</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3525</v>
      </c>
      <c r="E1386" s="47"/>
      <c r="F1386" s="6" t="s">
        <v>3545</v>
      </c>
      <c r="G1386" s="47"/>
      <c r="H1386" s="44">
        <v>1819</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3526</v>
      </c>
      <c r="E1387" s="47"/>
      <c r="F1387" s="6" t="s">
        <v>3546</v>
      </c>
      <c r="G1387" s="47"/>
      <c r="H1387" s="44">
        <v>1820</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3615</v>
      </c>
      <c r="E1388" s="47"/>
      <c r="F1388" s="6" t="s">
        <v>3617</v>
      </c>
      <c r="G1388" s="47"/>
      <c r="H1388" s="44">
        <v>1821</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si="62"/>
        <v>RnD Electricity Capital Cost Perc Reduction</v>
      </c>
      <c r="D1389" s="6" t="s">
        <v>3616</v>
      </c>
      <c r="E1389" s="47"/>
      <c r="F1389" s="6" t="s">
        <v>3618</v>
      </c>
      <c r="G1389" s="47"/>
      <c r="H1389" s="44">
        <v>2245</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electricity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t="s">
        <v>292</v>
      </c>
      <c r="D1390" t="s">
        <v>3070</v>
      </c>
      <c r="E1390" s="47"/>
      <c r="F1390" s="6" t="s">
        <v>3097</v>
      </c>
      <c r="G1390" s="47"/>
      <c r="H1390" s="44">
        <v>1462</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ref="C1391:C1414" si="63">C$1390</f>
        <v>RnD Industry Capital Cost Perc Reduction</v>
      </c>
      <c r="D1391" t="s">
        <v>3071</v>
      </c>
      <c r="E1391" s="47"/>
      <c r="F1391" s="6" t="s">
        <v>3098</v>
      </c>
      <c r="G1391" s="47"/>
      <c r="H1391" s="44">
        <v>1463</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3072</v>
      </c>
      <c r="E1392" s="47"/>
      <c r="F1392" s="6" t="s">
        <v>3099</v>
      </c>
      <c r="G1392" s="47"/>
      <c r="H1392" s="44">
        <v>1464</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3073</v>
      </c>
      <c r="E1393" s="47"/>
      <c r="F1393" s="6" t="s">
        <v>3100</v>
      </c>
      <c r="G1393" s="47"/>
      <c r="H1393" s="44">
        <v>1465</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3074</v>
      </c>
      <c r="E1394" s="47"/>
      <c r="F1394" s="6" t="s">
        <v>3101</v>
      </c>
      <c r="G1394" s="47"/>
      <c r="H1394" s="44">
        <v>1466</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3075</v>
      </c>
      <c r="E1395" s="47"/>
      <c r="F1395" s="6" t="s">
        <v>3102</v>
      </c>
      <c r="G1395" s="47"/>
      <c r="H1395" s="44">
        <v>1467</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3076</v>
      </c>
      <c r="E1396" s="47"/>
      <c r="F1396" s="6" t="s">
        <v>3103</v>
      </c>
      <c r="G1396" s="47"/>
      <c r="H1396" s="44">
        <v>1468</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3077</v>
      </c>
      <c r="E1397" s="47"/>
      <c r="F1397" s="6" t="s">
        <v>3104</v>
      </c>
      <c r="G1397" s="47"/>
      <c r="H1397" s="44">
        <v>1469</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3078</v>
      </c>
      <c r="E1398" s="47"/>
      <c r="F1398" s="6" t="s">
        <v>3105</v>
      </c>
      <c r="G1398" s="47"/>
      <c r="H1398" s="44">
        <v>1470</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3079</v>
      </c>
      <c r="E1399" s="47"/>
      <c r="F1399" s="6" t="s">
        <v>327</v>
      </c>
      <c r="G1399" s="47"/>
      <c r="H1399" s="44">
        <v>1471</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3080</v>
      </c>
      <c r="E1400" s="47"/>
      <c r="F1400" s="6" t="s">
        <v>3106</v>
      </c>
      <c r="G1400" s="47"/>
      <c r="H1400" s="44">
        <v>1472</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3081</v>
      </c>
      <c r="E1401" s="47"/>
      <c r="F1401" s="6" t="s">
        <v>3107</v>
      </c>
      <c r="G1401" s="47"/>
      <c r="H1401" s="44">
        <v>1473</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3082</v>
      </c>
      <c r="E1402" s="47"/>
      <c r="F1402" s="6" t="s">
        <v>3108</v>
      </c>
      <c r="G1402" s="47"/>
      <c r="H1402" s="44">
        <v>1474</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3083</v>
      </c>
      <c r="E1403" s="47"/>
      <c r="F1403" s="6" t="s">
        <v>326</v>
      </c>
      <c r="G1403" s="47"/>
      <c r="H1403" s="44">
        <v>1475</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3084</v>
      </c>
      <c r="E1404" s="47"/>
      <c r="F1404" s="6" t="s">
        <v>3109</v>
      </c>
      <c r="G1404" s="47"/>
      <c r="H1404" s="44">
        <v>1476</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ht="30"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3085</v>
      </c>
      <c r="E1405" s="47"/>
      <c r="F1405" s="6" t="s">
        <v>3110</v>
      </c>
      <c r="G1405" s="47"/>
      <c r="H1405" s="44">
        <v>1477</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3086</v>
      </c>
      <c r="E1406" s="47"/>
      <c r="F1406" s="6" t="s">
        <v>3111</v>
      </c>
      <c r="G1406" s="47"/>
      <c r="H1406" s="44">
        <v>1478</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3087</v>
      </c>
      <c r="E1407" s="47"/>
      <c r="F1407" s="6" t="s">
        <v>3112</v>
      </c>
      <c r="G1407" s="47"/>
      <c r="H1407" s="44">
        <v>1479</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3088</v>
      </c>
      <c r="E1408" s="47"/>
      <c r="F1408" s="6" t="s">
        <v>3113</v>
      </c>
      <c r="G1408" s="47"/>
      <c r="H1408" s="44">
        <v>1480</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3089</v>
      </c>
      <c r="E1409" s="47"/>
      <c r="F1409" s="6" t="s">
        <v>3114</v>
      </c>
      <c r="G1409" s="47"/>
      <c r="H1409" s="44">
        <v>1481</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3090</v>
      </c>
      <c r="E1410" s="47"/>
      <c r="F1410" s="6" t="s">
        <v>3115</v>
      </c>
      <c r="G1410" s="47"/>
      <c r="H1410" s="44">
        <v>1482</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3091</v>
      </c>
      <c r="E1411" s="47"/>
      <c r="F1411" s="6" t="s">
        <v>3116</v>
      </c>
      <c r="G1411" s="47"/>
      <c r="H1411" s="44">
        <v>1483</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3092</v>
      </c>
      <c r="E1412" s="47"/>
      <c r="F1412" s="6" t="s">
        <v>3117</v>
      </c>
      <c r="G1412" s="47"/>
      <c r="H1412" s="44">
        <v>1484</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3093</v>
      </c>
      <c r="E1413" s="47"/>
      <c r="F1413" s="6" t="s">
        <v>3118</v>
      </c>
      <c r="G1413" s="47"/>
      <c r="H1413" s="44">
        <v>1485</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si="63"/>
        <v>RnD Industry Capital Cost Perc Reduction</v>
      </c>
      <c r="D1414" t="s">
        <v>3094</v>
      </c>
      <c r="E1414" s="47"/>
      <c r="F1414" s="6" t="s">
        <v>3119</v>
      </c>
      <c r="G1414" s="47"/>
      <c r="H1414" s="44">
        <v>1486</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industry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339" t="s">
        <v>293</v>
      </c>
      <c r="D1415" s="47" t="s">
        <v>2246</v>
      </c>
      <c r="E1415" s="47"/>
      <c r="F1415" s="47" t="s">
        <v>471</v>
      </c>
      <c r="G1415" s="47"/>
      <c r="H1415" s="44">
        <v>108</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ref="C1416:C1421" si="64">C$1415</f>
        <v>RnD Transportation Capital Cost Perc Reduction</v>
      </c>
      <c r="D1416" s="47" t="s">
        <v>2247</v>
      </c>
      <c r="E1416" s="47"/>
      <c r="F1416" s="47" t="s">
        <v>472</v>
      </c>
      <c r="G1416" s="47"/>
      <c r="H1416" s="44">
        <v>109</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2248</v>
      </c>
      <c r="E1417" s="47"/>
      <c r="F1417" s="47" t="s">
        <v>473</v>
      </c>
      <c r="G1417" s="47"/>
      <c r="H1417" s="44">
        <v>110</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2249</v>
      </c>
      <c r="E1418" s="47"/>
      <c r="F1418" s="47" t="s">
        <v>474</v>
      </c>
      <c r="G1418" s="47"/>
      <c r="H1418" s="44">
        <v>111</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2250</v>
      </c>
      <c r="E1419" s="47"/>
      <c r="F1419" s="47" t="s">
        <v>475</v>
      </c>
      <c r="G1419" s="47"/>
      <c r="H1419" s="44">
        <v>112</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2512</v>
      </c>
      <c r="E1420" s="47"/>
      <c r="F1420" s="47" t="s">
        <v>2796</v>
      </c>
      <c r="G1420" s="47"/>
      <c r="H1420" s="44">
        <v>113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Capital Cost Reduction</v>
      </c>
      <c r="C1421" s="275" t="str">
        <f t="shared" si="64"/>
        <v>RnD Transportation Capital Cost Perc Reduction</v>
      </c>
      <c r="D1421" s="47" t="s">
        <v>2511</v>
      </c>
      <c r="E1421" s="47"/>
      <c r="F1421" s="47" t="s">
        <v>2797</v>
      </c>
      <c r="G1421" s="47"/>
      <c r="H1421" s="44">
        <v>523</v>
      </c>
      <c r="I1421" s="346" t="s">
        <v>43</v>
      </c>
      <c r="J1421" s="276" t="str">
        <f>IF(ISBLANK(INDEX('Policy Characteristics'!D:D,MATCH($C1421,'Policy Characteristics'!$C:$C,0))),"",INDEX('Policy Characteristics'!D:D,MATCH($C1421,'Policy Characteristics'!$C:$C,0)))</f>
        <v>R&amp;D Capital Cost Reductions</v>
      </c>
      <c r="K1421" s="275" t="str">
        <f>IF(ISBLANK(INDEX('Policy Characteristics'!E:E,MATCH($C1421,'Policy Characteristics'!$C:$C,0))),"",INDEX('Policy Characteristics'!E:E,MATCH($C1421,'Policy Characteristics'!$C:$C,0)))</f>
        <v>RnD transportation capital cost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cost</v>
      </c>
      <c r="P1421" s="275"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s="2" customFormat="1"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Direct Air Capture</v>
      </c>
      <c r="C1422" s="339" t="s">
        <v>2807</v>
      </c>
      <c r="D1422" s="6"/>
      <c r="E1422" s="6"/>
      <c r="F1422" s="6"/>
      <c r="G1422" s="6"/>
      <c r="H1422" s="49">
        <v>525</v>
      </c>
      <c r="I1422" s="347" t="s">
        <v>43</v>
      </c>
      <c r="J1422" s="276" t="str">
        <f>IF(ISBLANK(INDEX('Policy Characteristics'!D:D,MATCH($C1422,'Policy Characteristics'!$C:$C,0))),"",INDEX('Policy Characteristics'!D:D,MATCH($C1422,'Policy Characteristics'!$C:$C,0)))</f>
        <v>Direct Air Capture</v>
      </c>
      <c r="K1422" s="275" t="str">
        <f>IF(ISBLANK(INDEX('Policy Characteristics'!E:E,MATCH($C1422,'Policy Characteristics'!$C:$C,0))),"",INDEX('Policy Characteristics'!E:E,MATCH($C1422,'Policy Characteristics'!$C:$C,0)))</f>
        <v>geoeng direct air capture</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1</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of potential achieved</v>
      </c>
      <c r="P1422" s="275"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75" t="str">
        <f>IF(ISBLANK(INDEX('Policy Characteristics'!K:K,MATCH($C1422,'Policy Characteristics'!$C:$C,0))),"",INDEX('Policy Characteristics'!K:K,MATCH($C1422,'Policy Characteristics'!$C:$C,0)))</f>
        <v>direct-air-capture.html#dac</v>
      </c>
      <c r="R1422" s="275" t="str">
        <f>IF(ISBLANK(INDEX('Policy Characteristics'!L:L,MATCH($C1422,'Policy Characteristics'!$C:$C,0))),"",INDEX('Policy Characteristics'!L:L,MATCH($C1422,'Policy Characteristics'!$C:$C,0)))</f>
        <v>direct-air-capture.html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ref="C1424:C1428" si="65">C$1423</f>
        <v>RnD Building Fuel Use Perc Reduction</v>
      </c>
      <c r="D1424" s="47" t="s">
        <v>116</v>
      </c>
      <c r="E1424" s="47"/>
      <c r="F1424" s="47" t="s">
        <v>317</v>
      </c>
      <c r="G1424" s="47"/>
      <c r="H1424" s="44">
        <v>115</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117</v>
      </c>
      <c r="E1425" s="47"/>
      <c r="F1425" s="47" t="s">
        <v>318</v>
      </c>
      <c r="G1425" s="47"/>
      <c r="H1425" s="44">
        <v>750</v>
      </c>
      <c r="I1425" s="346" t="s">
        <v>44</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118</v>
      </c>
      <c r="E1426" s="47"/>
      <c r="F1426" s="47" t="s">
        <v>319</v>
      </c>
      <c r="G1426" s="47"/>
      <c r="H1426" s="44">
        <v>117</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119</v>
      </c>
      <c r="E1427" s="47"/>
      <c r="F1427" s="47" t="s">
        <v>320</v>
      </c>
      <c r="G1427" s="47"/>
      <c r="H1427" s="44">
        <v>118</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s="275" t="str">
        <f t="shared" si="65"/>
        <v>RnD Building Fuel Use Perc Reduction</v>
      </c>
      <c r="D1428" s="47" t="s">
        <v>120</v>
      </c>
      <c r="E1428" s="47"/>
      <c r="F1428" s="47" t="s">
        <v>321</v>
      </c>
      <c r="G1428" s="47"/>
      <c r="H1428" s="44">
        <v>119</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building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CCS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ref="C1431:C1438" si="66">C$1430</f>
        <v>RnD Electricity Fuel Use Perc Reduction</v>
      </c>
      <c r="D1431" s="6" t="s">
        <v>3521</v>
      </c>
      <c r="E1431" s="47"/>
      <c r="F1431" s="6" t="s">
        <v>3534</v>
      </c>
      <c r="G1431" s="47"/>
      <c r="H1431" s="44">
        <v>122</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3522</v>
      </c>
      <c r="E1432" s="47"/>
      <c r="F1432" s="6" t="s">
        <v>3535</v>
      </c>
      <c r="G1432" s="47"/>
      <c r="H1432" s="44">
        <v>123</v>
      </c>
      <c r="I1432" s="346" t="s">
        <v>43</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76</v>
      </c>
      <c r="E1433" s="47"/>
      <c r="F1433" s="6" t="s">
        <v>3536</v>
      </c>
      <c r="G1433" s="47"/>
      <c r="H1433" s="44">
        <v>751</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77</v>
      </c>
      <c r="E1434" s="47"/>
      <c r="F1434" s="6" t="s">
        <v>322</v>
      </c>
      <c r="G1434" s="47"/>
      <c r="H1434" s="44">
        <v>752</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449</v>
      </c>
      <c r="E1435" s="47"/>
      <c r="F1435" s="6" t="s">
        <v>453</v>
      </c>
      <c r="G1435" s="47"/>
      <c r="H1435" s="44">
        <v>753</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78</v>
      </c>
      <c r="E1436" s="47"/>
      <c r="F1436" s="6" t="s">
        <v>323</v>
      </c>
      <c r="G1436" s="47"/>
      <c r="H1436" s="44">
        <v>754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79</v>
      </c>
      <c r="E1437" s="47"/>
      <c r="F1437" s="6" t="s">
        <v>324</v>
      </c>
      <c r="G1437" s="47"/>
      <c r="H1437" s="44">
        <v>124</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6"/>
        <v>RnD Electricity Fuel Use Perc Reduction</v>
      </c>
      <c r="D1438" s="6" t="s">
        <v>80</v>
      </c>
      <c r="E1438" s="47"/>
      <c r="F1438" s="6" t="s">
        <v>325</v>
      </c>
      <c r="G1438" s="47"/>
      <c r="H1438" s="44">
        <v>193</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ref="C1439:C1453" si="67">C$1430</f>
        <v>RnD Electricity Fuel Use Perc Reduction</v>
      </c>
      <c r="D1439" s="6" t="s">
        <v>2427</v>
      </c>
      <c r="E1439" s="47"/>
      <c r="F1439" s="6" t="s">
        <v>3537</v>
      </c>
      <c r="G1439" s="47"/>
      <c r="H1439" s="44">
        <v>181</v>
      </c>
      <c r="I1439" s="346" t="s">
        <v>44</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309</v>
      </c>
      <c r="E1440" s="47"/>
      <c r="F1440" s="6" t="s">
        <v>3538</v>
      </c>
      <c r="G1440" s="47"/>
      <c r="H1440" s="44">
        <v>755</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310</v>
      </c>
      <c r="E1441" s="47"/>
      <c r="F1441" s="6" t="s">
        <v>2258</v>
      </c>
      <c r="G1441" s="47"/>
      <c r="H1441" s="44">
        <v>1822</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445</v>
      </c>
      <c r="E1442" s="47"/>
      <c r="F1442" s="6" t="s">
        <v>446</v>
      </c>
      <c r="G1442" s="47"/>
      <c r="H1442" s="44">
        <v>1823</v>
      </c>
      <c r="I1442" s="346" t="s">
        <v>43</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454</v>
      </c>
      <c r="E1443" s="47"/>
      <c r="F1443" s="6" t="s">
        <v>456</v>
      </c>
      <c r="G1443" s="47"/>
      <c r="H1443" s="44">
        <v>1824</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2752</v>
      </c>
      <c r="E1444" s="47"/>
      <c r="F1444" s="6" t="s">
        <v>3539</v>
      </c>
      <c r="G1444" s="47"/>
      <c r="H1444" s="44">
        <v>1825</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2753</v>
      </c>
      <c r="E1445" s="47"/>
      <c r="F1445" s="6" t="s">
        <v>3540</v>
      </c>
      <c r="G1445" s="47"/>
      <c r="H1445" s="44">
        <v>1826</v>
      </c>
      <c r="I1445" s="346" t="s">
        <v>44</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2754</v>
      </c>
      <c r="E1446" s="47"/>
      <c r="F1446" s="6" t="s">
        <v>3541</v>
      </c>
      <c r="G1446" s="47"/>
      <c r="H1446" s="44">
        <v>1827</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3520</v>
      </c>
      <c r="E1447" s="47"/>
      <c r="F1447" s="6" t="s">
        <v>3542</v>
      </c>
      <c r="G1447" s="47"/>
      <c r="H1447" s="44">
        <v>1828</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3523</v>
      </c>
      <c r="E1448" s="47"/>
      <c r="F1448" s="6" t="s">
        <v>3543</v>
      </c>
      <c r="G1448" s="47"/>
      <c r="H1448" s="44">
        <v>1829</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3524</v>
      </c>
      <c r="E1449" s="47"/>
      <c r="F1449" s="6" t="s">
        <v>3544</v>
      </c>
      <c r="G1449" s="47"/>
      <c r="H1449" s="44">
        <v>1830</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3525</v>
      </c>
      <c r="E1450" s="47"/>
      <c r="F1450" s="6" t="s">
        <v>3545</v>
      </c>
      <c r="G1450" s="47"/>
      <c r="H1450" s="44">
        <v>1831</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3526</v>
      </c>
      <c r="E1451" s="47"/>
      <c r="F1451" s="6" t="s">
        <v>3546</v>
      </c>
      <c r="G1451" s="47"/>
      <c r="H1451" s="44">
        <v>1832</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3615</v>
      </c>
      <c r="E1452" s="47"/>
      <c r="F1452" s="6" t="s">
        <v>3617</v>
      </c>
      <c r="G1452" s="47"/>
      <c r="H1452" s="44">
        <v>1833</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si="67"/>
        <v>RnD Electricity Fuel Use Perc Reduction</v>
      </c>
      <c r="D1453" s="6" t="s">
        <v>3616</v>
      </c>
      <c r="E1453" s="47"/>
      <c r="F1453" s="6" t="s">
        <v>3618</v>
      </c>
      <c r="G1453" s="47"/>
      <c r="H1453" s="44">
        <v>2246</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electricity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t="s">
        <v>297</v>
      </c>
      <c r="D1454" t="s">
        <v>3070</v>
      </c>
      <c r="E1454" s="47"/>
      <c r="F1454" s="6" t="s">
        <v>3097</v>
      </c>
      <c r="G1454" s="47"/>
      <c r="H1454" s="44">
        <v>1487</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ref="C1455:C1478" si="68">C$1454</f>
        <v>RnD Industry Fuel Use Perc Reduction</v>
      </c>
      <c r="D1455" t="s">
        <v>3071</v>
      </c>
      <c r="E1455" s="47"/>
      <c r="F1455" s="6" t="s">
        <v>3098</v>
      </c>
      <c r="G1455" s="47"/>
      <c r="H1455" s="44">
        <v>1488</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3072</v>
      </c>
      <c r="E1456" s="47"/>
      <c r="F1456" s="6" t="s">
        <v>3099</v>
      </c>
      <c r="G1456" s="47"/>
      <c r="H1456" s="44">
        <v>1489</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3073</v>
      </c>
      <c r="E1457" s="47"/>
      <c r="F1457" s="6" t="s">
        <v>3100</v>
      </c>
      <c r="G1457" s="47"/>
      <c r="H1457" s="44">
        <v>1490</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3074</v>
      </c>
      <c r="E1458" s="47"/>
      <c r="F1458" s="6" t="s">
        <v>3101</v>
      </c>
      <c r="G1458" s="47"/>
      <c r="H1458" s="44">
        <v>1491</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3075</v>
      </c>
      <c r="E1459" s="47"/>
      <c r="F1459" s="6" t="s">
        <v>3102</v>
      </c>
      <c r="G1459" s="47"/>
      <c r="H1459" s="44">
        <v>1492</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3076</v>
      </c>
      <c r="E1460" s="47"/>
      <c r="F1460" s="6" t="s">
        <v>3103</v>
      </c>
      <c r="G1460" s="47"/>
      <c r="H1460" s="44">
        <v>1493</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3077</v>
      </c>
      <c r="E1461" s="47"/>
      <c r="F1461" s="6" t="s">
        <v>3104</v>
      </c>
      <c r="G1461" s="47"/>
      <c r="H1461" s="44">
        <v>1494</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3078</v>
      </c>
      <c r="E1462" s="47"/>
      <c r="F1462" s="6" t="s">
        <v>3105</v>
      </c>
      <c r="G1462" s="47"/>
      <c r="H1462" s="44">
        <v>1495</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3079</v>
      </c>
      <c r="E1463" s="47"/>
      <c r="F1463" s="6" t="s">
        <v>327</v>
      </c>
      <c r="G1463" s="47"/>
      <c r="H1463" s="44">
        <v>1496</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3080</v>
      </c>
      <c r="E1464" s="47"/>
      <c r="F1464" s="6" t="s">
        <v>3106</v>
      </c>
      <c r="G1464" s="47"/>
      <c r="H1464" s="44">
        <v>1497</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3081</v>
      </c>
      <c r="E1465" s="47"/>
      <c r="F1465" s="6" t="s">
        <v>3107</v>
      </c>
      <c r="G1465" s="47"/>
      <c r="H1465" s="44">
        <v>1498</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3082</v>
      </c>
      <c r="E1466" s="47"/>
      <c r="F1466" s="6" t="s">
        <v>3108</v>
      </c>
      <c r="G1466" s="47"/>
      <c r="H1466" s="44">
        <v>1499</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3083</v>
      </c>
      <c r="E1467" s="47"/>
      <c r="F1467" s="6" t="s">
        <v>326</v>
      </c>
      <c r="G1467" s="47"/>
      <c r="H1467" s="44">
        <v>1500</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3084</v>
      </c>
      <c r="E1468" s="47"/>
      <c r="F1468" s="6" t="s">
        <v>3109</v>
      </c>
      <c r="G1468" s="47"/>
      <c r="H1468" s="44">
        <v>1501</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ht="30"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3085</v>
      </c>
      <c r="E1469" s="47"/>
      <c r="F1469" s="6" t="s">
        <v>3110</v>
      </c>
      <c r="G1469" s="47"/>
      <c r="H1469" s="44">
        <v>1502</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3086</v>
      </c>
      <c r="E1470" s="47"/>
      <c r="F1470" s="6" t="s">
        <v>3111</v>
      </c>
      <c r="G1470" s="47"/>
      <c r="H1470" s="44">
        <v>1503</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3087</v>
      </c>
      <c r="E1471" s="47"/>
      <c r="F1471" s="6" t="s">
        <v>3112</v>
      </c>
      <c r="G1471" s="47"/>
      <c r="H1471" s="44">
        <v>1504</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3088</v>
      </c>
      <c r="E1472" s="47"/>
      <c r="F1472" s="6" t="s">
        <v>3113</v>
      </c>
      <c r="G1472" s="47"/>
      <c r="H1472" s="44">
        <v>1505</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3089</v>
      </c>
      <c r="E1473" s="47"/>
      <c r="F1473" s="6" t="s">
        <v>3114</v>
      </c>
      <c r="G1473" s="47"/>
      <c r="H1473" s="44">
        <v>1506</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3090</v>
      </c>
      <c r="E1474" s="47"/>
      <c r="F1474" s="6" t="s">
        <v>3115</v>
      </c>
      <c r="G1474" s="47"/>
      <c r="H1474" s="44">
        <v>1507</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3091</v>
      </c>
      <c r="E1475" s="47"/>
      <c r="F1475" s="6" t="s">
        <v>3116</v>
      </c>
      <c r="G1475" s="47"/>
      <c r="H1475" s="44">
        <v>1508</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3092</v>
      </c>
      <c r="E1476" s="47"/>
      <c r="F1476" s="6" t="s">
        <v>3117</v>
      </c>
      <c r="G1476" s="47"/>
      <c r="H1476" s="44">
        <v>1509</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3093</v>
      </c>
      <c r="E1477" s="47"/>
      <c r="F1477" s="6" t="s">
        <v>3118</v>
      </c>
      <c r="G1477" s="47"/>
      <c r="H1477" s="44">
        <v>1510</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si="68"/>
        <v>RnD Industry Fuel Use Perc Reduction</v>
      </c>
      <c r="D1478" t="s">
        <v>3094</v>
      </c>
      <c r="E1478" s="47"/>
      <c r="F1478" s="6" t="s">
        <v>3119</v>
      </c>
      <c r="G1478" s="47"/>
      <c r="H1478" s="44">
        <v>1511</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industry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t="s">
        <v>298</v>
      </c>
      <c r="D1479" s="47" t="s">
        <v>2246</v>
      </c>
      <c r="E1479" s="47"/>
      <c r="F1479" s="47" t="s">
        <v>471</v>
      </c>
      <c r="G1479" s="47"/>
      <c r="H1479" s="44">
        <v>133</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ref="C1480:C1485" si="69">C$1479</f>
        <v>RnD Transportation Fuel Use Perc Reduction</v>
      </c>
      <c r="D1480" s="47" t="s">
        <v>2247</v>
      </c>
      <c r="E1480" s="47"/>
      <c r="F1480" s="47" t="s">
        <v>472</v>
      </c>
      <c r="G1480" s="47"/>
      <c r="H1480" s="44">
        <v>134</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2248</v>
      </c>
      <c r="E1481" s="47"/>
      <c r="F1481" s="47" t="s">
        <v>473</v>
      </c>
      <c r="G1481" s="47"/>
      <c r="H1481" s="44">
        <v>135</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2249</v>
      </c>
      <c r="E1482" s="47"/>
      <c r="F1482" s="47" t="s">
        <v>474</v>
      </c>
      <c r="G1482" s="47"/>
      <c r="H1482" s="44">
        <v>136</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2250</v>
      </c>
      <c r="E1483" s="47"/>
      <c r="F1483" s="47" t="s">
        <v>475</v>
      </c>
      <c r="G1483" s="47"/>
      <c r="H1483" s="44">
        <v>137</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2512</v>
      </c>
      <c r="E1484" s="47"/>
      <c r="F1484" s="47" t="s">
        <v>2796</v>
      </c>
      <c r="G1484" s="47"/>
      <c r="H1484" s="44">
        <v>138</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Research and Development</v>
      </c>
      <c r="B1485" s="284" t="str">
        <f>IF(ISBLANK(INDEX('Policy Characteristics'!B:B,MATCH($C1485,'Policy Characteristics'!$C:$C,0))),"",INDEX('Policy Characteristics'!B:B,MATCH($C1485,'Policy Characteristics'!$C:$C,0)))</f>
        <v>Fuel Use Reduction</v>
      </c>
      <c r="C1485" s="275" t="str">
        <f t="shared" si="69"/>
        <v>RnD Transportation Fuel Use Perc Reduction</v>
      </c>
      <c r="D1485" s="47" t="s">
        <v>2511</v>
      </c>
      <c r="E1485" s="47"/>
      <c r="F1485" s="47" t="s">
        <v>2797</v>
      </c>
      <c r="G1485" s="47"/>
      <c r="H1485" s="44">
        <v>524</v>
      </c>
      <c r="I1485" s="346" t="s">
        <v>43</v>
      </c>
      <c r="J1485" s="276" t="str">
        <f>IF(ISBLANK(INDEX('Policy Characteristics'!D:D,MATCH($C1485,'Policy Characteristics'!$C:$C,0))),"",INDEX('Policy Characteristics'!D:D,MATCH($C1485,'Policy Characteristics'!$C:$C,0)))</f>
        <v>R&amp;D Fuel Use Reductions</v>
      </c>
      <c r="K1485" s="275" t="str">
        <f>IF(ISBLANK(INDEX('Policy Characteristics'!E:E,MATCH($C1485,'Policy Characteristics'!$C:$C,0))),"",INDEX('Policy Characteristics'!E:E,MATCH($C1485,'Policy Characteristics'!$C:$C,0)))</f>
        <v>RnD transportation fuel use reduction</v>
      </c>
      <c r="L1485" s="283">
        <f>IF(ISBLANK(INDEX('Policy Characteristics'!F:F,MATCH($C1485,'Policy Characteristics'!$C:$C,0))),"",INDEX('Policy Characteristics'!F:F,MATCH($C1485,'Policy Characteristics'!$C:$C,0)))</f>
        <v>0</v>
      </c>
      <c r="M1485" s="283">
        <f>IF(ISBLANK(INDEX('Policy Characteristics'!G:G,MATCH($C1485,'Policy Characteristics'!$C:$C,0))),"",INDEX('Policy Characteristics'!G:G,MATCH($C1485,'Policy Characteristics'!$C:$C,0)))</f>
        <v>0.4</v>
      </c>
      <c r="N1485" s="283">
        <f>IF(ISBLANK(INDEX('Policy Characteristics'!H:H,MATCH($C1485,'Policy Characteristics'!$C:$C,0))),"",INDEX('Policy Characteristics'!H:H,MATCH($C1485,'Policy Characteristics'!$C:$C,0)))</f>
        <v>0.01</v>
      </c>
      <c r="O1485" s="275" t="str">
        <f>IF(ISBLANK(INDEX('Policy Characteristics'!I:I,MATCH($C1485,'Policy Characteristics'!$C:$C,0))),"",INDEX('Policy Characteristics'!I:I,MATCH($C1485,'Policy Characteristics'!$C:$C,0)))</f>
        <v>% reduction in fuel use</v>
      </c>
      <c r="P1485" s="275"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75" t="str">
        <f>IF(ISBLANK(INDEX('Policy Characteristics'!K:K,MATCH($C1485,'Policy Characteristics'!$C:$C,0))),"",INDEX('Policy Characteristics'!K:K,MATCH($C1485,'Policy Characteristics'!$C:$C,0)))</f>
        <v>architectural-design.html#rnd</v>
      </c>
      <c r="R1485" s="275" t="str">
        <f>IF(ISBLANK(INDEX('Policy Characteristics'!L:L,MATCH($C1485,'Policy Characteristics'!$C:$C,0))),"",INDEX('Policy Characteristics'!L:L,MATCH($C1485,'Policy Characteristics'!$C:$C,0)))</f>
        <v>research-and-development.html</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t="s">
        <v>2959</v>
      </c>
      <c r="D1486" s="1" t="s">
        <v>2967</v>
      </c>
      <c r="F1486" s="1" t="s">
        <v>2972</v>
      </c>
      <c r="H1486" s="44">
        <v>545</v>
      </c>
      <c r="I1486" s="344" t="s">
        <v>43</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 si="70">C$1486</f>
        <v>GRA for Carbon Tax Revenue</v>
      </c>
      <c r="D1487" s="1" t="s">
        <v>2968</v>
      </c>
      <c r="F1487" s="1" t="s">
        <v>2984</v>
      </c>
      <c r="H1487" s="44">
        <v>546</v>
      </c>
      <c r="I1487" s="348" t="str">
        <f t="shared" ref="I1487:I1490" si="71">I$1486</f>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ref="C1488:C1490" si="72">C$1486</f>
        <v>GRA for Carbon Tax Revenue</v>
      </c>
      <c r="D1488" s="1" t="s">
        <v>2969</v>
      </c>
      <c r="F1488" s="1" t="s">
        <v>2973</v>
      </c>
      <c r="H1488" s="44">
        <v>547</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2970</v>
      </c>
      <c r="F1489" s="1" t="s">
        <v>2974</v>
      </c>
      <c r="H1489" s="44">
        <v>548</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Carbon Tax Revenue</v>
      </c>
      <c r="C1490" s="275" t="str">
        <f t="shared" si="72"/>
        <v>GRA for Carbon Tax Revenue</v>
      </c>
      <c r="D1490" s="1" t="s">
        <v>2971</v>
      </c>
      <c r="F1490" s="1" t="s">
        <v>2975</v>
      </c>
      <c r="H1490" s="44">
        <v>549</v>
      </c>
      <c r="I1490" s="348" t="str">
        <f t="shared" si="71"/>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carbon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t="s">
        <v>2960</v>
      </c>
      <c r="D1491" s="1" t="s">
        <v>2967</v>
      </c>
      <c r="F1491" s="1" t="s">
        <v>2972</v>
      </c>
      <c r="H1491" s="44">
        <v>550</v>
      </c>
      <c r="I1491" s="344" t="s">
        <v>43</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ref="C1492:C1495" si="73">C$1491</f>
        <v>GRA for Fuel Tax Revenue</v>
      </c>
      <c r="D1492" s="1" t="s">
        <v>2968</v>
      </c>
      <c r="F1492" s="1" t="s">
        <v>2984</v>
      </c>
      <c r="H1492" s="44">
        <v>551</v>
      </c>
      <c r="I1492" s="348" t="str">
        <f t="shared" ref="I1492:I1495" si="74">I$1491</f>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2969</v>
      </c>
      <c r="F1493" s="1" t="s">
        <v>2973</v>
      </c>
      <c r="H1493" s="44">
        <v>552</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2970</v>
      </c>
      <c r="F1494" s="1" t="s">
        <v>2974</v>
      </c>
      <c r="H1494" s="44">
        <v>553</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Fuel Tax Revenue</v>
      </c>
      <c r="C1495" s="275" t="str">
        <f t="shared" si="73"/>
        <v>GRA for Fuel Tax Revenue</v>
      </c>
      <c r="D1495" s="1" t="s">
        <v>2971</v>
      </c>
      <c r="F1495" s="1" t="s">
        <v>2975</v>
      </c>
      <c r="H1495" s="44">
        <v>554</v>
      </c>
      <c r="I1495" s="348" t="str">
        <f t="shared" si="74"/>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fuel tax revenue</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t="s">
        <v>3655</v>
      </c>
      <c r="D1496" s="1" t="s">
        <v>2967</v>
      </c>
      <c r="F1496" s="1" t="s">
        <v>2972</v>
      </c>
      <c r="H1496" s="44">
        <v>555</v>
      </c>
      <c r="I1496" s="344" t="s">
        <v>43</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ref="C1497:C1500" si="75">C$1496</f>
        <v>GRA for Vehicle Subsidy</v>
      </c>
      <c r="D1497" s="1" t="s">
        <v>2968</v>
      </c>
      <c r="F1497" s="1" t="s">
        <v>2984</v>
      </c>
      <c r="H1497" s="44">
        <v>556</v>
      </c>
      <c r="I1497" s="348" t="str">
        <f t="shared" ref="I1497:I1505" si="76">I$1496</f>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2969</v>
      </c>
      <c r="F1498" s="1" t="s">
        <v>2973</v>
      </c>
      <c r="H1498" s="44">
        <v>557</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2970</v>
      </c>
      <c r="F1499" s="1" t="s">
        <v>2974</v>
      </c>
      <c r="H1499" s="44">
        <v>558</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Subsidy</v>
      </c>
      <c r="C1500" s="275" t="str">
        <f t="shared" si="75"/>
        <v>GRA for Vehicle Subsidy</v>
      </c>
      <c r="D1500" s="1" t="s">
        <v>2971</v>
      </c>
      <c r="F1500" s="1" t="s">
        <v>2975</v>
      </c>
      <c r="H1500" s="44">
        <v>559</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EV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t="str">
        <f>IF(ISBLANK(INDEX('Policy Characteristics'!L:L,MATCH($C1500,'Policy Characteristics'!$C:$C,0))),"",INDEX('Policy Characteristics'!L:L,MATCH($C1500,'Policy Characteristics'!$C:$C,0)))</f>
        <v/>
      </c>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t="s">
        <v>3657</v>
      </c>
      <c r="D1501" s="1" t="s">
        <v>2967</v>
      </c>
      <c r="F1501" s="1" t="s">
        <v>2972</v>
      </c>
      <c r="H1501" s="44">
        <v>2247</v>
      </c>
      <c r="I1501" s="344" t="s">
        <v>43</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C$1501</f>
        <v>GRA for Vehicle Battery Subsidy</v>
      </c>
      <c r="D1502" s="1" t="s">
        <v>2968</v>
      </c>
      <c r="F1502" s="1" t="s">
        <v>2984</v>
      </c>
      <c r="H1502" s="44">
        <v>2248</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ref="C1503:C1505" si="77">C$1501</f>
        <v>GRA for Vehicle Battery Subsidy</v>
      </c>
      <c r="D1503" s="1" t="s">
        <v>2969</v>
      </c>
      <c r="F1503" s="1" t="s">
        <v>2973</v>
      </c>
      <c r="H1503" s="44">
        <v>2249</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2970</v>
      </c>
      <c r="F1504" s="1" t="s">
        <v>2974</v>
      </c>
      <c r="H1504" s="44">
        <v>2250</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Vehicle Battery Subsidy</v>
      </c>
      <c r="C1505" s="275" t="str">
        <f t="shared" si="77"/>
        <v>GRA for Vehicle Battery Subsidy</v>
      </c>
      <c r="D1505" s="1" t="s">
        <v>2971</v>
      </c>
      <c r="F1505" s="1" t="s">
        <v>2975</v>
      </c>
      <c r="H1505" s="44">
        <v>2251</v>
      </c>
      <c r="I1505" s="348" t="str">
        <f t="shared" si="76"/>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trans battery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t="s">
        <v>2961</v>
      </c>
      <c r="D1506" s="1" t="s">
        <v>2967</v>
      </c>
      <c r="F1506" s="1" t="s">
        <v>2972</v>
      </c>
      <c r="H1506" s="44">
        <v>560</v>
      </c>
      <c r="I1506" s="344" t="s">
        <v>43</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ref="C1507:C1510" si="78">C$1506</f>
        <v>GRA for Electricity Generation Subsidies</v>
      </c>
      <c r="D1507" s="1" t="s">
        <v>2968</v>
      </c>
      <c r="F1507" s="1" t="s">
        <v>2984</v>
      </c>
      <c r="H1507" s="44">
        <v>561</v>
      </c>
      <c r="I1507" s="348" t="str">
        <f t="shared" ref="I1507:I1510" si="79">I$1506</f>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2969</v>
      </c>
      <c r="F1508" s="1" t="s">
        <v>2973</v>
      </c>
      <c r="H1508" s="44">
        <v>562</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2970</v>
      </c>
      <c r="F1509" s="1" t="s">
        <v>2974</v>
      </c>
      <c r="H1509" s="44">
        <v>563</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Generation Subsidy</v>
      </c>
      <c r="C1510" s="275" t="str">
        <f t="shared" si="78"/>
        <v>GRA for Electricity Generation Subsidies</v>
      </c>
      <c r="D1510" s="1" t="s">
        <v>2971</v>
      </c>
      <c r="F1510" s="1" t="s">
        <v>2975</v>
      </c>
      <c r="H1510" s="44">
        <v>564</v>
      </c>
      <c r="I1510" s="348" t="str">
        <f t="shared" si="79"/>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gen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t="s">
        <v>2962</v>
      </c>
      <c r="D1511" s="1" t="s">
        <v>2967</v>
      </c>
      <c r="F1511" s="1" t="s">
        <v>2972</v>
      </c>
      <c r="H1511" s="44">
        <v>565</v>
      </c>
      <c r="I1511" s="344" t="s">
        <v>43</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ref="C1512:C1515" si="80">C$1511</f>
        <v>GRA for Electricity Capacity Construction Subsidies</v>
      </c>
      <c r="D1512" s="1" t="s">
        <v>2968</v>
      </c>
      <c r="F1512" s="1" t="s">
        <v>2984</v>
      </c>
      <c r="H1512" s="44">
        <v>566</v>
      </c>
      <c r="I1512" s="348" t="str">
        <f t="shared" ref="I1512:I1515" si="81">I$1511</f>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2969</v>
      </c>
      <c r="F1513" s="1" t="s">
        <v>2973</v>
      </c>
      <c r="H1513" s="44">
        <v>567</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2970</v>
      </c>
      <c r="F1514" s="1" t="s">
        <v>2974</v>
      </c>
      <c r="H1514" s="44">
        <v>568</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Electricity Capacity Construction Subsidy</v>
      </c>
      <c r="C1515" s="275" t="str">
        <f t="shared" si="80"/>
        <v>GRA for Electricity Capacity Construction Subsidies</v>
      </c>
      <c r="D1515" s="1" t="s">
        <v>2971</v>
      </c>
      <c r="F1515" s="1" t="s">
        <v>2975</v>
      </c>
      <c r="H1515" s="44">
        <v>569</v>
      </c>
      <c r="I1515" s="348" t="str">
        <f t="shared" si="81"/>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elec cap const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t="s">
        <v>2963</v>
      </c>
      <c r="D1516" s="1" t="s">
        <v>2967</v>
      </c>
      <c r="F1516" s="1" t="s">
        <v>2972</v>
      </c>
      <c r="H1516" s="44">
        <v>570</v>
      </c>
      <c r="I1516" s="344" t="s">
        <v>43</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ref="C1517:C1520" si="82">C$1516</f>
        <v>GRA for Distributed Solar Subsidy</v>
      </c>
      <c r="D1517" s="1" t="s">
        <v>2968</v>
      </c>
      <c r="F1517" s="1" t="s">
        <v>2984</v>
      </c>
      <c r="H1517" s="44">
        <v>571</v>
      </c>
      <c r="I1517" s="348" t="str">
        <f t="shared" ref="I1517:I1520" si="83">I$1516</f>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2969</v>
      </c>
      <c r="F1518" s="1" t="s">
        <v>2973</v>
      </c>
      <c r="H1518" s="44">
        <v>572</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2970</v>
      </c>
      <c r="F1519" s="1" t="s">
        <v>2974</v>
      </c>
      <c r="H1519" s="44">
        <v>573</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Distributed Solar Subsidy</v>
      </c>
      <c r="C1520" s="275" t="str">
        <f t="shared" si="82"/>
        <v>GRA for Distributed Solar Subsidy</v>
      </c>
      <c r="D1520" s="1" t="s">
        <v>2971</v>
      </c>
      <c r="F1520" s="1" t="s">
        <v>2975</v>
      </c>
      <c r="H1520" s="44">
        <v>574</v>
      </c>
      <c r="I1520" s="348" t="str">
        <f t="shared" si="83"/>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dist solar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t="s">
        <v>2964</v>
      </c>
      <c r="D1521" s="1" t="s">
        <v>2967</v>
      </c>
      <c r="F1521" s="1" t="s">
        <v>2972</v>
      </c>
      <c r="H1521" s="44">
        <v>575</v>
      </c>
      <c r="I1521" s="344" t="s">
        <v>43</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ref="C1522:C1525" si="84">C$1521</f>
        <v>GRA for Fuel Subsidies</v>
      </c>
      <c r="D1522" s="1" t="s">
        <v>2968</v>
      </c>
      <c r="F1522" s="1" t="s">
        <v>2984</v>
      </c>
      <c r="H1522" s="44">
        <v>576</v>
      </c>
      <c r="I1522" s="348" t="str">
        <f t="shared" ref="I1522:I1530" si="85">I$1521</f>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2969</v>
      </c>
      <c r="F1523" s="1" t="s">
        <v>2973</v>
      </c>
      <c r="H1523" s="44">
        <v>577</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2970</v>
      </c>
      <c r="F1524" s="1" t="s">
        <v>2974</v>
      </c>
      <c r="H1524" s="44">
        <v>578</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Fuel Subsidy</v>
      </c>
      <c r="C1525" s="275" t="str">
        <f t="shared" si="84"/>
        <v>GRA for Fuel Subsidies</v>
      </c>
      <c r="D1525" s="1" t="s">
        <v>2971</v>
      </c>
      <c r="F1525" s="1" t="s">
        <v>2975</v>
      </c>
      <c r="H1525" s="44">
        <v>579</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fuel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t="s">
        <v>3660</v>
      </c>
      <c r="D1526" s="1" t="s">
        <v>2967</v>
      </c>
      <c r="F1526" s="1" t="s">
        <v>2972</v>
      </c>
      <c r="H1526" s="44">
        <v>2252</v>
      </c>
      <c r="I1526" s="344" t="s">
        <v>43</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C$1526</f>
        <v>GRA for CCS Subsidies</v>
      </c>
      <c r="D1527" s="1" t="s">
        <v>2968</v>
      </c>
      <c r="F1527" s="1" t="s">
        <v>2984</v>
      </c>
      <c r="H1527" s="44">
        <v>2253</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ref="C1528:C1530" si="86">C$1526</f>
        <v>GRA for CCS Subsidies</v>
      </c>
      <c r="D1528" s="1" t="s">
        <v>2969</v>
      </c>
      <c r="F1528" s="1" t="s">
        <v>2973</v>
      </c>
      <c r="H1528" s="44">
        <v>2254</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2970</v>
      </c>
      <c r="F1529" s="1" t="s">
        <v>2974</v>
      </c>
      <c r="H1529" s="44">
        <v>2255</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CCS Subsidy</v>
      </c>
      <c r="C1530" s="275" t="str">
        <f t="shared" si="86"/>
        <v>GRA for CCS Subsidies</v>
      </c>
      <c r="D1530" s="1" t="s">
        <v>2971</v>
      </c>
      <c r="F1530" s="1" t="s">
        <v>2975</v>
      </c>
      <c r="H1530" s="44">
        <v>2256</v>
      </c>
      <c r="I1530" s="348" t="str">
        <f t="shared" si="85"/>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CCS subsidy</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t="s">
        <v>2965</v>
      </c>
      <c r="D1531" s="1" t="s">
        <v>2967</v>
      </c>
      <c r="F1531" s="1" t="s">
        <v>2972</v>
      </c>
      <c r="H1531" s="44">
        <v>580</v>
      </c>
      <c r="I1531" s="344" t="s">
        <v>43</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ref="C1532:C1535" si="87">C$1531</f>
        <v>GRA for National Debt Interest</v>
      </c>
      <c r="D1532" s="1" t="s">
        <v>2968</v>
      </c>
      <c r="F1532" s="1" t="s">
        <v>2984</v>
      </c>
      <c r="H1532" s="44">
        <v>581</v>
      </c>
      <c r="I1532" s="348" t="str">
        <f t="shared" ref="I1532:I1535" si="88">I$1531</f>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2969</v>
      </c>
      <c r="F1533" s="1" t="s">
        <v>2973</v>
      </c>
      <c r="H1533" s="44">
        <v>582</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2970</v>
      </c>
      <c r="F1534" s="1" t="s">
        <v>2974</v>
      </c>
      <c r="H1534" s="44">
        <v>583</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National Debt Interest</v>
      </c>
      <c r="C1535" s="275" t="str">
        <f t="shared" si="87"/>
        <v>GRA for National Debt Interest</v>
      </c>
      <c r="D1535" s="1" t="s">
        <v>2971</v>
      </c>
      <c r="F1535" s="1" t="s">
        <v>2975</v>
      </c>
      <c r="H1535" s="44">
        <v>584</v>
      </c>
      <c r="I1535" s="348" t="str">
        <f t="shared" si="88"/>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national debt interest</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t="s">
        <v>2966</v>
      </c>
      <c r="D1536" s="1" t="s">
        <v>2967</v>
      </c>
      <c r="F1536" s="1" t="s">
        <v>2972</v>
      </c>
      <c r="H1536" s="44">
        <v>585</v>
      </c>
      <c r="I1536" s="344" t="s">
        <v>43</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 si="89">C$1536</f>
        <v>GRA for Remaining Government Cash Flow Changes</v>
      </c>
      <c r="D1537" s="1" t="s">
        <v>2968</v>
      </c>
      <c r="F1537" s="1" t="s">
        <v>2984</v>
      </c>
      <c r="H1537" s="44">
        <v>586</v>
      </c>
      <c r="I1537" s="348" t="str">
        <f t="shared" ref="I1537:I1540" si="90">I$1536</f>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ref="C1538:C1540" si="91">C$1536</f>
        <v>GRA for Remaining Government Cash Flow Changes</v>
      </c>
      <c r="D1538" s="1" t="s">
        <v>2969</v>
      </c>
      <c r="F1538" s="1" t="s">
        <v>2973</v>
      </c>
      <c r="H1538" s="44">
        <v>587</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2970</v>
      </c>
      <c r="F1539" s="1" t="s">
        <v>2974</v>
      </c>
      <c r="H1539" s="44">
        <v>588</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Government Revenue Accounting</v>
      </c>
      <c r="B1540" s="284" t="str">
        <f>IF(ISBLANK(INDEX('Policy Characteristics'!B:B,MATCH($C1540,'Policy Characteristics'!$C:$C,0))),"",INDEX('Policy Characteristics'!B:B,MATCH($C1540,'Policy Characteristics'!$C:$C,0)))</f>
        <v>Remaining Government Cash Flows</v>
      </c>
      <c r="C1540" s="275" t="str">
        <f t="shared" si="91"/>
        <v>GRA for Remaining Government Cash Flow Changes</v>
      </c>
      <c r="D1540" s="1" t="s">
        <v>2971</v>
      </c>
      <c r="F1540" s="1" t="s">
        <v>2975</v>
      </c>
      <c r="H1540" s="44">
        <v>589</v>
      </c>
      <c r="I1540" s="348" t="str">
        <f t="shared" si="90"/>
        <v>Yes</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GRA remaining cash flow changes</v>
      </c>
      <c r="L1540" s="275">
        <f>IF(ISBLANK(INDEX('Policy Characteristics'!F:F,MATCH($C1540,'Policy Characteristics'!$C:$C,0))),"",INDEX('Policy Characteristics'!F:F,MATCH($C1540,'Policy Characteristics'!$C:$C,0)))</f>
        <v>0</v>
      </c>
      <c r="M1540" s="275">
        <f>IF(ISBLANK(INDEX('Policy Characteristics'!G:G,MATCH($C1540,'Policy Characteristics'!$C:$C,0))),"",INDEX('Policy Characteristics'!G:G,MATCH($C1540,'Policy Characteristics'!$C:$C,0)))</f>
        <v>10</v>
      </c>
      <c r="N1540" s="275">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weight</v>
      </c>
      <c r="P1540" s="275"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75" t="str">
        <f>IF(ISBLANK(INDEX('Policy Characteristics'!K:K,MATCH($C1540,'Policy Characteristics'!$C:$C,0))),"",INDEX('Policy Characteristics'!K:K,MATCH($C1540,'Policy Characteristics'!$C:$C,0)))</f>
        <v>io-model.html</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COVID-19 Recession</v>
      </c>
      <c r="C1541" s="1" t="s">
        <v>3448</v>
      </c>
      <c r="H1541" s="44">
        <v>543</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settings exogenous GDP adjustment</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row r="1542" spans="1:18" x14ac:dyDescent="0.25">
      <c r="A1542" s="275" t="str">
        <f>IF(ISBLANK(INDEX('Policy Characteristics'!A:A,MATCH($C1542,'Policy Characteristics'!$C:$C,0))),"",INDEX('Policy Characteristics'!A:A,MATCH($C1542,'Policy Characteristics'!$C:$C,0)))</f>
        <v>Control Settings</v>
      </c>
      <c r="B1542" s="284" t="str">
        <f>IF(ISBLANK(INDEX('Policy Characteristics'!B:B,MATCH($C1542,'Policy Characteristics'!$C:$C,0))),"",INDEX('Policy Characteristics'!B:B,MATCH($C1542,'Policy Characteristics'!$C:$C,0)))</f>
        <v>Use 20-Year GWP Values</v>
      </c>
      <c r="C1542" t="s">
        <v>3304</v>
      </c>
      <c r="H1542" s="44">
        <v>1601</v>
      </c>
      <c r="I1542" s="344" t="s">
        <v>44</v>
      </c>
      <c r="J1542" s="276" t="str">
        <f>IF(ISBLANK(INDEX('Policy Characteristics'!D:D,MATCH($C1542,'Policy Characteristics'!$C:$C,0))),"",INDEX('Policy Characteristics'!D:D,MATCH($C1542,'Policy Characteristics'!$C:$C,0)))</f>
        <v/>
      </c>
      <c r="K1542" s="275" t="str">
        <f>IF(ISBLANK(INDEX('Policy Characteristics'!E:E,MATCH($C1542,'Policy Characteristics'!$C:$C,0))),"",INDEX('Policy Characteristics'!E:E,MATCH($C1542,'Policy Characteristics'!$C:$C,0)))</f>
        <v/>
      </c>
      <c r="L1542" s="381">
        <f>IF(ISBLANK(INDEX('Policy Characteristics'!F:F,MATCH($C1542,'Policy Characteristics'!$C:$C,0))),"",INDEX('Policy Characteristics'!F:F,MATCH($C1542,'Policy Characteristics'!$C:$C,0)))</f>
        <v>0</v>
      </c>
      <c r="M1542" s="381">
        <f>IF(ISBLANK(INDEX('Policy Characteristics'!G:G,MATCH($C1542,'Policy Characteristics'!$C:$C,0))),"",INDEX('Policy Characteristics'!G:G,MATCH($C1542,'Policy Characteristics'!$C:$C,0)))</f>
        <v>1</v>
      </c>
      <c r="N1542" s="381">
        <f>IF(ISBLANK(INDEX('Policy Characteristics'!H:H,MATCH($C1542,'Policy Characteristics'!$C:$C,0))),"",INDEX('Policy Characteristics'!H:H,MATCH($C1542,'Policy Characteristics'!$C:$C,0)))</f>
        <v>1</v>
      </c>
      <c r="O1542" s="275" t="str">
        <f>IF(ISBLANK(INDEX('Policy Characteristics'!I:I,MATCH($C1542,'Policy Characteristics'!$C:$C,0))),"",INDEX('Policy Characteristics'!I:I,MATCH($C1542,'Policy Characteristics'!$C:$C,0)))</f>
        <v>on/off</v>
      </c>
      <c r="P1542" s="275"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75" t="str">
        <f>IF(ISBLANK(INDEX('Policy Characteristics'!K:K,MATCH($C1542,'Policy Characteristics'!$C:$C,0))),"",INDEX('Policy Characteristics'!K:K,MATCH($C1542,'Policy Characteristics'!$C:$C,0)))</f>
        <v/>
      </c>
      <c r="R1542" s="275"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A44" sqref="A44"/>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3510</v>
      </c>
      <c r="B4" t="str">
        <f>A4</f>
        <v>million metric tons</v>
      </c>
    </row>
    <row r="5" spans="1:2" x14ac:dyDescent="0.25">
      <c r="A5" s="207" t="s">
        <v>3720</v>
      </c>
      <c r="B5" t="str">
        <f>A5</f>
        <v>g CO2e / 2021 dollar</v>
      </c>
    </row>
    <row r="6" spans="1:2" x14ac:dyDescent="0.25">
      <c r="A6" s="208" t="s">
        <v>2322</v>
      </c>
      <c r="B6" t="str">
        <f t="shared" ref="B6:B46" si="0">A6</f>
        <v>thousand metric tons / year</v>
      </c>
    </row>
    <row r="7" spans="1:2" x14ac:dyDescent="0.25">
      <c r="A7" s="208" t="s">
        <v>3721</v>
      </c>
      <c r="B7" t="str">
        <f>A7</f>
        <v>g CO2 / 2021 dollar</v>
      </c>
    </row>
    <row r="8" spans="1:2" ht="30" x14ac:dyDescent="0.25">
      <c r="A8" s="208" t="s">
        <v>3748</v>
      </c>
      <c r="B8" t="str">
        <f t="shared" si="0"/>
        <v>2021 dollars / metric ton CO2e abated, Annual average abatement (million metric tons CO2e)</v>
      </c>
    </row>
    <row r="9" spans="1:2" x14ac:dyDescent="0.25">
      <c r="A9" s="208" t="s">
        <v>3722</v>
      </c>
      <c r="B9" t="str">
        <f t="shared" si="0"/>
        <v>billion 2021 dollars / year</v>
      </c>
    </row>
    <row r="10" spans="1:2" x14ac:dyDescent="0.25">
      <c r="A10" s="208" t="s">
        <v>3723</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3724</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3589</v>
      </c>
      <c r="B17" t="str">
        <f t="shared" si="0"/>
        <v>terawatt-hours (TWh)</v>
      </c>
    </row>
    <row r="18" spans="1:2" x14ac:dyDescent="0.25">
      <c r="A18" s="208" t="s">
        <v>3351</v>
      </c>
      <c r="B18" t="str">
        <f t="shared" si="0"/>
        <v>%</v>
      </c>
    </row>
    <row r="19" spans="1:2" x14ac:dyDescent="0.25">
      <c r="A19" s="208" t="s">
        <v>3352</v>
      </c>
      <c r="B19" t="str">
        <f t="shared" si="0"/>
        <v>metric tons CO2e / megawatt-hour (MWh)</v>
      </c>
    </row>
    <row r="20" spans="1:2" x14ac:dyDescent="0.25">
      <c r="A20" s="208" t="s">
        <v>3725</v>
      </c>
      <c r="B20" t="str">
        <f t="shared" si="0"/>
        <v>kilowatt-hour / 2021 dollar</v>
      </c>
    </row>
    <row r="21" spans="1:2" x14ac:dyDescent="0.25">
      <c r="A21" s="208" t="s">
        <v>356</v>
      </c>
      <c r="B21" t="str">
        <f t="shared" si="0"/>
        <v>gigawatts (GW) / year</v>
      </c>
    </row>
    <row r="22" spans="1:2" x14ac:dyDescent="0.25">
      <c r="A22" s="208" t="s">
        <v>3726</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3727</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3320</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3728</v>
      </c>
      <c r="B37" t="str">
        <f t="shared" si="0"/>
        <v>2021 dollars / short ton</v>
      </c>
    </row>
    <row r="38" spans="1:2" x14ac:dyDescent="0.25">
      <c r="A38" s="208" t="s">
        <v>3729</v>
      </c>
      <c r="B38" t="str">
        <f t="shared" si="0"/>
        <v>2021 dollars / thousand cubic feet</v>
      </c>
    </row>
    <row r="39" spans="1:2" x14ac:dyDescent="0.25">
      <c r="A39" s="208" t="s">
        <v>3730</v>
      </c>
      <c r="B39" t="str">
        <f t="shared" si="0"/>
        <v>2021 dollars / gallon</v>
      </c>
    </row>
    <row r="40" spans="1:2" x14ac:dyDescent="0.25">
      <c r="A40" s="208" t="s">
        <v>3731</v>
      </c>
      <c r="B40" t="str">
        <f t="shared" si="0"/>
        <v>2021 dollars / barrel of oil</v>
      </c>
    </row>
    <row r="41" spans="1:2" x14ac:dyDescent="0.25">
      <c r="A41" s="208" t="s">
        <v>3732</v>
      </c>
      <c r="B41" t="str">
        <f t="shared" si="0"/>
        <v>2021 dollars / kg</v>
      </c>
    </row>
    <row r="42" spans="1:2" x14ac:dyDescent="0.25">
      <c r="A42" s="208" t="s">
        <v>3733</v>
      </c>
      <c r="B42" t="str">
        <f t="shared" si="0"/>
        <v>2021 dollars / kilowatt-hour (kWh)</v>
      </c>
    </row>
    <row r="43" spans="1:2" x14ac:dyDescent="0.25">
      <c r="A43" s="208" t="s">
        <v>3726</v>
      </c>
      <c r="B43" t="str">
        <f t="shared" ref="B43" si="1">A43</f>
        <v>2021 dollars / megawatt-hour (MWh)</v>
      </c>
    </row>
    <row r="44" spans="1:2" x14ac:dyDescent="0.25">
      <c r="A44" s="208" t="s">
        <v>3307</v>
      </c>
      <c r="B44" t="str">
        <f t="shared" si="0"/>
        <v>cost of eqpt. to capture 1 metric ton CO2e/yr (2020 dollars)</v>
      </c>
    </row>
    <row r="45" spans="1:2" x14ac:dyDescent="0.25">
      <c r="A45" s="208" t="s">
        <v>3734</v>
      </c>
      <c r="B45" t="str">
        <f t="shared" si="0"/>
        <v>million 2021 dollars / megawatt (MW)</v>
      </c>
    </row>
    <row r="46" spans="1:2" x14ac:dyDescent="0.25">
      <c r="A46" s="208" t="s">
        <v>3735</v>
      </c>
      <c r="B46" t="str">
        <f t="shared" si="0"/>
        <v>cost of eqpt. to produce 1 kg H2/yr (2021 dollars)</v>
      </c>
    </row>
    <row r="48" spans="1:2" x14ac:dyDescent="0.25">
      <c r="A48" s="408" t="s">
        <v>2823</v>
      </c>
      <c r="B48" s="408"/>
    </row>
    <row r="49" spans="1:2" x14ac:dyDescent="0.25">
      <c r="A49" s="206" t="s">
        <v>2820</v>
      </c>
      <c r="B49" s="206" t="s">
        <v>2821</v>
      </c>
    </row>
    <row r="50" spans="1:2" x14ac:dyDescent="0.25">
      <c r="A50" s="167" t="s">
        <v>139</v>
      </c>
      <c r="B50" t="str">
        <f t="shared" ref="B50:B51" si="2">A50</f>
        <v>$/metric ton CO2e</v>
      </c>
    </row>
    <row r="51" spans="1:2" x14ac:dyDescent="0.25">
      <c r="A51" s="167" t="s">
        <v>141</v>
      </c>
      <c r="B51" t="str">
        <f t="shared" si="2"/>
        <v>$/MWh</v>
      </c>
    </row>
    <row r="62" spans="1:2" x14ac:dyDescent="0.25">
      <c r="A62" s="1"/>
    </row>
  </sheetData>
  <mergeCells count="2">
    <mergeCell ref="A1:B1"/>
    <mergeCell ref="A48:B48"/>
  </mergeCells>
  <phoneticPr fontId="1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3599</v>
      </c>
    </row>
    <row r="2" spans="1:10" x14ac:dyDescent="0.25">
      <c r="A2" s="2" t="s">
        <v>2328</v>
      </c>
      <c r="B2" s="1" t="s">
        <v>2329</v>
      </c>
      <c r="C2" s="44">
        <v>1</v>
      </c>
      <c r="D2" s="1" t="s">
        <v>63</v>
      </c>
      <c r="E2" s="1" t="s">
        <v>64</v>
      </c>
      <c r="F2" s="1" t="str">
        <f>UnitControlCenter!$B$3</f>
        <v>million metric tons / year</v>
      </c>
      <c r="G2" s="1" t="s">
        <v>175</v>
      </c>
      <c r="J2" s="1" t="s">
        <v>3605</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3508</v>
      </c>
      <c r="C4" s="44">
        <v>1</v>
      </c>
      <c r="D4" s="1" t="s">
        <v>63</v>
      </c>
      <c r="E4" s="1" t="s">
        <v>64</v>
      </c>
      <c r="F4" s="1" t="str">
        <f>UnitControlCenter!B4</f>
        <v>million metric tons</v>
      </c>
      <c r="G4" s="1" t="s">
        <v>3511</v>
      </c>
      <c r="J4" s="1" t="s">
        <v>3606</v>
      </c>
    </row>
    <row r="5" spans="1:10" ht="30" x14ac:dyDescent="0.25">
      <c r="A5" s="2" t="s">
        <v>2328</v>
      </c>
      <c r="B5" s="1" t="s">
        <v>3509</v>
      </c>
      <c r="C5" s="49">
        <v>1</v>
      </c>
      <c r="D5" s="2" t="s">
        <v>63</v>
      </c>
      <c r="E5" s="2" t="s">
        <v>64</v>
      </c>
      <c r="F5" s="1" t="str">
        <f>UnitControlCenter!B4</f>
        <v>million metric tons</v>
      </c>
      <c r="G5" s="1" t="s">
        <v>3512</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3325</v>
      </c>
      <c r="H18" s="1" t="s">
        <v>2801</v>
      </c>
      <c r="I18" s="1" t="s">
        <v>2802</v>
      </c>
    </row>
    <row r="19" spans="1:10" ht="105" x14ac:dyDescent="0.25">
      <c r="A19" s="2" t="s">
        <v>2334</v>
      </c>
      <c r="B19" s="2" t="s">
        <v>2236</v>
      </c>
      <c r="C19" s="44">
        <v>1</v>
      </c>
      <c r="D19" s="1" t="s">
        <v>65</v>
      </c>
      <c r="E19" s="1" t="s">
        <v>66</v>
      </c>
      <c r="F19" s="1" t="str">
        <f>UnitControlCenter!$B$3</f>
        <v>million metric tons / year</v>
      </c>
      <c r="G19" s="1" t="s">
        <v>3337</v>
      </c>
      <c r="H19" s="1" t="s">
        <v>2801</v>
      </c>
      <c r="I19" s="1" t="s">
        <v>3326</v>
      </c>
    </row>
    <row r="20" spans="1:10" ht="105" x14ac:dyDescent="0.25">
      <c r="A20" s="2" t="s">
        <v>2334</v>
      </c>
      <c r="B20" s="2" t="s">
        <v>2238</v>
      </c>
      <c r="C20" s="44">
        <v>1</v>
      </c>
      <c r="D20" s="1" t="s">
        <v>65</v>
      </c>
      <c r="E20" s="1" t="s">
        <v>66</v>
      </c>
      <c r="F20" s="1" t="str">
        <f>UnitControlCenter!$B$3</f>
        <v>million metric tons / year</v>
      </c>
      <c r="G20" s="1" t="s">
        <v>3338</v>
      </c>
      <c r="H20" s="1" t="s">
        <v>2801</v>
      </c>
      <c r="I20" s="1" t="s">
        <v>3327</v>
      </c>
    </row>
    <row r="21" spans="1:10" ht="105" x14ac:dyDescent="0.25">
      <c r="A21" s="2" t="s">
        <v>2334</v>
      </c>
      <c r="B21" s="2" t="s">
        <v>2321</v>
      </c>
      <c r="C21" s="44">
        <v>1</v>
      </c>
      <c r="D21" s="1" t="s">
        <v>65</v>
      </c>
      <c r="E21" s="1" t="s">
        <v>66</v>
      </c>
      <c r="F21" s="1" t="str">
        <f>UnitControlCenter!$B$3</f>
        <v>million metric tons / year</v>
      </c>
      <c r="G21" s="1" t="s">
        <v>3339</v>
      </c>
      <c r="H21" s="1" t="s">
        <v>2801</v>
      </c>
      <c r="I21" s="1" t="s">
        <v>3328</v>
      </c>
    </row>
    <row r="22" spans="1:10" ht="105" x14ac:dyDescent="0.25">
      <c r="A22" s="2" t="s">
        <v>2334</v>
      </c>
      <c r="B22" s="2" t="s">
        <v>2320</v>
      </c>
      <c r="C22" s="44">
        <v>1</v>
      </c>
      <c r="D22" s="1" t="s">
        <v>65</v>
      </c>
      <c r="E22" s="1" t="s">
        <v>66</v>
      </c>
      <c r="F22" s="1" t="str">
        <f>UnitControlCenter!$B$6</f>
        <v>thousand metric tons / year</v>
      </c>
      <c r="G22" s="1" t="s">
        <v>3340</v>
      </c>
      <c r="H22" s="1" t="s">
        <v>2801</v>
      </c>
      <c r="I22" s="1" t="s">
        <v>3329</v>
      </c>
    </row>
    <row r="23" spans="1:10" ht="105" x14ac:dyDescent="0.25">
      <c r="A23" s="2" t="s">
        <v>2334</v>
      </c>
      <c r="B23" s="2" t="s">
        <v>2227</v>
      </c>
      <c r="C23" s="44">
        <v>1</v>
      </c>
      <c r="D23" s="1" t="s">
        <v>65</v>
      </c>
      <c r="E23" s="1" t="s">
        <v>66</v>
      </c>
      <c r="F23" s="1" t="str">
        <f>UnitControlCenter!$B$6</f>
        <v>thousand metric tons / year</v>
      </c>
      <c r="G23" s="1" t="s">
        <v>3341</v>
      </c>
      <c r="H23" s="1" t="s">
        <v>2801</v>
      </c>
      <c r="I23" s="1" t="s">
        <v>3330</v>
      </c>
    </row>
    <row r="24" spans="1:10" ht="105" x14ac:dyDescent="0.25">
      <c r="A24" s="2" t="s">
        <v>2334</v>
      </c>
      <c r="B24" s="2" t="s">
        <v>2232</v>
      </c>
      <c r="C24" s="44">
        <v>1</v>
      </c>
      <c r="D24" s="1" t="s">
        <v>65</v>
      </c>
      <c r="E24" s="1" t="s">
        <v>66</v>
      </c>
      <c r="F24" s="1" t="str">
        <f>UnitControlCenter!$B$6</f>
        <v>thousand metric tons / year</v>
      </c>
      <c r="G24" s="1" t="s">
        <v>3342</v>
      </c>
      <c r="H24" s="1" t="s">
        <v>2801</v>
      </c>
      <c r="I24" s="1" t="s">
        <v>3331</v>
      </c>
    </row>
    <row r="25" spans="1:10" ht="105" x14ac:dyDescent="0.25">
      <c r="A25" s="2" t="s">
        <v>2334</v>
      </c>
      <c r="B25" s="2" t="s">
        <v>2234</v>
      </c>
      <c r="C25" s="44">
        <v>1</v>
      </c>
      <c r="D25" s="1" t="s">
        <v>65</v>
      </c>
      <c r="E25" s="1" t="s">
        <v>66</v>
      </c>
      <c r="F25" s="1" t="str">
        <f>UnitControlCenter!$B$6</f>
        <v>thousand metric tons / year</v>
      </c>
      <c r="G25" s="1" t="s">
        <v>3343</v>
      </c>
      <c r="H25" s="1" t="s">
        <v>2801</v>
      </c>
      <c r="I25" s="1" t="s">
        <v>3332</v>
      </c>
    </row>
    <row r="26" spans="1:10" ht="105" x14ac:dyDescent="0.25">
      <c r="A26" s="2" t="s">
        <v>2334</v>
      </c>
      <c r="B26" s="2" t="s">
        <v>2225</v>
      </c>
      <c r="C26" s="44">
        <v>1</v>
      </c>
      <c r="D26" s="1" t="s">
        <v>65</v>
      </c>
      <c r="E26" s="1" t="s">
        <v>66</v>
      </c>
      <c r="F26" s="1" t="str">
        <f>UnitControlCenter!$B$3</f>
        <v>million metric tons / year</v>
      </c>
      <c r="G26" s="1" t="s">
        <v>3344</v>
      </c>
      <c r="H26" s="1" t="s">
        <v>2801</v>
      </c>
      <c r="I26" s="1" t="s">
        <v>3333</v>
      </c>
    </row>
    <row r="27" spans="1:10" ht="105" x14ac:dyDescent="0.25">
      <c r="A27" s="2" t="s">
        <v>2334</v>
      </c>
      <c r="B27" s="2" t="s">
        <v>2222</v>
      </c>
      <c r="C27" s="44">
        <v>1</v>
      </c>
      <c r="D27" s="1" t="s">
        <v>65</v>
      </c>
      <c r="E27" s="1" t="s">
        <v>66</v>
      </c>
      <c r="F27" s="1" t="str">
        <f>UnitControlCenter!$B$6</f>
        <v>thousand metric tons / year</v>
      </c>
      <c r="G27" s="1" t="s">
        <v>3345</v>
      </c>
      <c r="H27" s="1" t="s">
        <v>2801</v>
      </c>
      <c r="I27" s="1" t="s">
        <v>3334</v>
      </c>
    </row>
    <row r="28" spans="1:10" ht="105" x14ac:dyDescent="0.25">
      <c r="A28" s="2" t="s">
        <v>2334</v>
      </c>
      <c r="B28" s="2" t="s">
        <v>2230</v>
      </c>
      <c r="C28" s="44">
        <v>1</v>
      </c>
      <c r="D28" s="1" t="s">
        <v>65</v>
      </c>
      <c r="E28" s="1" t="s">
        <v>66</v>
      </c>
      <c r="F28" s="1" t="str">
        <f>UnitControlCenter!$B$3</f>
        <v>million metric tons / year</v>
      </c>
      <c r="G28" s="1" t="s">
        <v>3346</v>
      </c>
      <c r="H28" s="1" t="s">
        <v>2801</v>
      </c>
      <c r="I28" s="1" t="s">
        <v>3335</v>
      </c>
    </row>
    <row r="29" spans="1:10" ht="105.75" thickBot="1" x14ac:dyDescent="0.3">
      <c r="A29" s="203" t="s">
        <v>2334</v>
      </c>
      <c r="B29" s="203" t="s">
        <v>485</v>
      </c>
      <c r="C29" s="210">
        <v>1</v>
      </c>
      <c r="D29" s="1" t="s">
        <v>65</v>
      </c>
      <c r="E29" s="1" t="s">
        <v>66</v>
      </c>
      <c r="F29" s="204" t="str">
        <f>UnitControlCenter!$B$3</f>
        <v>million metric tons / year</v>
      </c>
      <c r="G29" s="1" t="s">
        <v>3347</v>
      </c>
      <c r="H29" s="1" t="s">
        <v>2801</v>
      </c>
      <c r="I29" s="1" t="s">
        <v>3336</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2021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2021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3287</v>
      </c>
      <c r="C50" s="44">
        <v>0</v>
      </c>
      <c r="D50" s="1" t="s">
        <v>65</v>
      </c>
      <c r="E50" s="1" t="s">
        <v>66</v>
      </c>
      <c r="F50" s="1" t="str">
        <f>UnitControlCenter!$B$11</f>
        <v>jobs</v>
      </c>
      <c r="G50" s="1" t="s">
        <v>3161</v>
      </c>
      <c r="H50" s="1" t="s">
        <v>3162</v>
      </c>
      <c r="I50" s="1" t="s">
        <v>3163</v>
      </c>
    </row>
    <row r="51" spans="1:10" ht="30" x14ac:dyDescent="0.25">
      <c r="A51" s="2" t="s">
        <v>2860</v>
      </c>
      <c r="B51" s="202" t="s">
        <v>3288</v>
      </c>
      <c r="C51" s="44">
        <v>0</v>
      </c>
      <c r="D51" s="1" t="s">
        <v>65</v>
      </c>
      <c r="E51" s="1" t="s">
        <v>64</v>
      </c>
      <c r="F51" s="1" t="str">
        <f>UnitControlCenter!$B$13</f>
        <v>% change</v>
      </c>
      <c r="G51" s="1" t="s">
        <v>3180</v>
      </c>
      <c r="H51" s="1" t="s">
        <v>3162</v>
      </c>
      <c r="I51" s="1" t="s">
        <v>3163</v>
      </c>
    </row>
    <row r="52" spans="1:10" ht="45" x14ac:dyDescent="0.25">
      <c r="A52" s="2" t="s">
        <v>2860</v>
      </c>
      <c r="B52" s="202" t="s">
        <v>3145</v>
      </c>
      <c r="C52" s="44">
        <v>0</v>
      </c>
      <c r="D52" s="1" t="s">
        <v>65</v>
      </c>
      <c r="E52" s="1" t="s">
        <v>66</v>
      </c>
      <c r="F52" s="1" t="str">
        <f>UnitControlCenter!$B$11</f>
        <v>jobs</v>
      </c>
      <c r="G52" s="1" t="s">
        <v>3184</v>
      </c>
      <c r="H52" s="1" t="s">
        <v>3164</v>
      </c>
      <c r="I52" s="20" t="s">
        <v>3165</v>
      </c>
      <c r="J52" s="20"/>
    </row>
    <row r="53" spans="1:10" ht="45" x14ac:dyDescent="0.25">
      <c r="A53" s="2" t="s">
        <v>2860</v>
      </c>
      <c r="B53" s="202" t="s">
        <v>3177</v>
      </c>
      <c r="C53" s="44">
        <v>0</v>
      </c>
      <c r="D53" s="1" t="s">
        <v>65</v>
      </c>
      <c r="E53" s="1" t="s">
        <v>64</v>
      </c>
      <c r="F53" s="1" t="str">
        <f>UnitControlCenter!$B$13</f>
        <v>% change</v>
      </c>
      <c r="G53" s="1" t="s">
        <v>3183</v>
      </c>
      <c r="H53" s="1" t="s">
        <v>3164</v>
      </c>
      <c r="I53" s="20" t="s">
        <v>3165</v>
      </c>
      <c r="J53" s="20"/>
    </row>
    <row r="54" spans="1:10" ht="30" x14ac:dyDescent="0.25">
      <c r="A54" s="2" t="s">
        <v>2860</v>
      </c>
      <c r="B54" s="202" t="s">
        <v>3150</v>
      </c>
      <c r="C54" s="44">
        <v>0</v>
      </c>
      <c r="D54" s="1" t="s">
        <v>65</v>
      </c>
      <c r="E54" s="1" t="s">
        <v>66</v>
      </c>
      <c r="F54" s="1" t="str">
        <f>UnitControlCenter!$B$11</f>
        <v>jobs</v>
      </c>
      <c r="G54" s="1" t="s">
        <v>3166</v>
      </c>
      <c r="H54" s="1" t="s">
        <v>3167</v>
      </c>
      <c r="I54" s="1" t="s">
        <v>3168</v>
      </c>
    </row>
    <row r="55" spans="1:10" ht="30" x14ac:dyDescent="0.25">
      <c r="A55" s="2" t="s">
        <v>2860</v>
      </c>
      <c r="B55" s="202" t="s">
        <v>3178</v>
      </c>
      <c r="C55" s="44">
        <v>0</v>
      </c>
      <c r="D55" s="1" t="s">
        <v>65</v>
      </c>
      <c r="E55" s="1" t="s">
        <v>64</v>
      </c>
      <c r="F55" s="1" t="str">
        <f>UnitControlCenter!$B$13</f>
        <v>% change</v>
      </c>
      <c r="G55" s="1" t="s">
        <v>3181</v>
      </c>
      <c r="H55" s="1" t="s">
        <v>3167</v>
      </c>
      <c r="I55" s="1" t="s">
        <v>3168</v>
      </c>
    </row>
    <row r="56" spans="1:10" ht="75" x14ac:dyDescent="0.25">
      <c r="A56" s="2" t="s">
        <v>2860</v>
      </c>
      <c r="B56" s="202" t="s">
        <v>3153</v>
      </c>
      <c r="C56" s="44">
        <v>0</v>
      </c>
      <c r="D56" s="1" t="s">
        <v>65</v>
      </c>
      <c r="E56" s="1" t="s">
        <v>66</v>
      </c>
      <c r="F56" s="1" t="str">
        <f>UnitControlCenter!$B$11</f>
        <v>jobs</v>
      </c>
      <c r="G56" s="1" t="s">
        <v>3169</v>
      </c>
      <c r="H56" s="1" t="s">
        <v>3170</v>
      </c>
      <c r="I56" s="1" t="s">
        <v>3171</v>
      </c>
    </row>
    <row r="57" spans="1:10" ht="90" x14ac:dyDescent="0.25">
      <c r="A57" s="2" t="s">
        <v>2860</v>
      </c>
      <c r="B57" s="202" t="s">
        <v>3179</v>
      </c>
      <c r="C57" s="44">
        <v>0</v>
      </c>
      <c r="D57" s="1" t="s">
        <v>65</v>
      </c>
      <c r="E57" s="1" t="s">
        <v>64</v>
      </c>
      <c r="F57" s="1" t="str">
        <f>UnitControlCenter!$B$13</f>
        <v>% change</v>
      </c>
      <c r="G57" s="1" t="s">
        <v>3182</v>
      </c>
      <c r="H57" s="1" t="s">
        <v>3170</v>
      </c>
      <c r="I57" s="1" t="s">
        <v>3171</v>
      </c>
    </row>
    <row r="58" spans="1:10" ht="30" x14ac:dyDescent="0.25">
      <c r="A58" s="2" t="s">
        <v>2860</v>
      </c>
      <c r="B58" s="202" t="s">
        <v>3242</v>
      </c>
      <c r="C58" s="44">
        <v>1</v>
      </c>
      <c r="D58" s="1" t="s">
        <v>65</v>
      </c>
      <c r="E58" s="1" t="s">
        <v>66</v>
      </c>
      <c r="F58" s="1" t="str">
        <f>UnitControlCenter!$B$11</f>
        <v>jobs</v>
      </c>
      <c r="G58" s="1" t="s">
        <v>3243</v>
      </c>
      <c r="H58" s="1" t="s">
        <v>3244</v>
      </c>
      <c r="I58" s="1" t="s">
        <v>3245</v>
      </c>
    </row>
    <row r="59" spans="1:10" ht="30" x14ac:dyDescent="0.25">
      <c r="A59" s="2" t="s">
        <v>2860</v>
      </c>
      <c r="B59" s="202" t="s">
        <v>3246</v>
      </c>
      <c r="C59" s="44">
        <v>1</v>
      </c>
      <c r="D59" s="1" t="s">
        <v>65</v>
      </c>
      <c r="E59" s="1" t="s">
        <v>64</v>
      </c>
      <c r="F59" s="1" t="str">
        <f>UnitControlCenter!$B$13</f>
        <v>% change</v>
      </c>
      <c r="G59" s="1" t="s">
        <v>3247</v>
      </c>
      <c r="H59" s="1" t="s">
        <v>3244</v>
      </c>
      <c r="I59" s="1" t="s">
        <v>3245</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3190</v>
      </c>
      <c r="C79" s="44">
        <v>1</v>
      </c>
      <c r="D79" s="1" t="s">
        <v>63</v>
      </c>
      <c r="E79" s="1" t="s">
        <v>64</v>
      </c>
      <c r="F79" s="1" t="str">
        <f>UnitControlCenter!$B$13</f>
        <v>% change</v>
      </c>
      <c r="G79" s="1" t="s">
        <v>3191</v>
      </c>
    </row>
    <row r="80" spans="1:10" ht="30" x14ac:dyDescent="0.25">
      <c r="A80" s="2" t="s">
        <v>2338</v>
      </c>
      <c r="B80" s="2" t="s">
        <v>3285</v>
      </c>
      <c r="C80" s="44">
        <v>1</v>
      </c>
      <c r="D80" s="1" t="s">
        <v>65</v>
      </c>
      <c r="E80" s="1" t="s">
        <v>66</v>
      </c>
      <c r="F80" s="1" t="str">
        <f>UnitControlCenter!$B$12</f>
        <v>incidents / year</v>
      </c>
      <c r="G80" s="1" t="s">
        <v>3174</v>
      </c>
      <c r="H80" s="1" t="s">
        <v>3162</v>
      </c>
      <c r="I80" s="1" t="s">
        <v>3163</v>
      </c>
    </row>
    <row r="81" spans="1:10" ht="30" x14ac:dyDescent="0.25">
      <c r="A81" s="2" t="s">
        <v>2338</v>
      </c>
      <c r="B81" s="2" t="s">
        <v>3286</v>
      </c>
      <c r="C81" s="44">
        <v>1</v>
      </c>
      <c r="D81" s="1" t="s">
        <v>65</v>
      </c>
      <c r="E81" s="1" t="s">
        <v>64</v>
      </c>
      <c r="F81" s="1" t="str">
        <f>UnitControlCenter!$B$13</f>
        <v>% change</v>
      </c>
      <c r="G81" s="1" t="s">
        <v>3185</v>
      </c>
      <c r="H81" s="1" t="s">
        <v>3162</v>
      </c>
      <c r="I81" s="1" t="s">
        <v>3163</v>
      </c>
    </row>
    <row r="82" spans="1:10" ht="45" x14ac:dyDescent="0.25">
      <c r="A82" s="2" t="s">
        <v>2338</v>
      </c>
      <c r="B82" s="2" t="s">
        <v>3172</v>
      </c>
      <c r="C82" s="44">
        <v>1</v>
      </c>
      <c r="D82" s="1" t="s">
        <v>65</v>
      </c>
      <c r="E82" s="1" t="s">
        <v>66</v>
      </c>
      <c r="F82" s="1" t="str">
        <f>UnitControlCenter!$B$12</f>
        <v>incidents / year</v>
      </c>
      <c r="G82" s="1" t="s">
        <v>3175</v>
      </c>
      <c r="H82" s="1" t="s">
        <v>3164</v>
      </c>
      <c r="I82" s="20" t="s">
        <v>3165</v>
      </c>
      <c r="J82" s="20"/>
    </row>
    <row r="83" spans="1:10" ht="45" x14ac:dyDescent="0.25">
      <c r="A83" s="2" t="s">
        <v>2338</v>
      </c>
      <c r="B83" s="2" t="s">
        <v>3188</v>
      </c>
      <c r="C83" s="44">
        <v>1</v>
      </c>
      <c r="D83" s="1" t="s">
        <v>65</v>
      </c>
      <c r="E83" s="1" t="s">
        <v>64</v>
      </c>
      <c r="F83" s="1" t="str">
        <f>UnitControlCenter!$B$13</f>
        <v>% change</v>
      </c>
      <c r="G83" s="1" t="s">
        <v>3186</v>
      </c>
      <c r="H83" s="1" t="s">
        <v>3164</v>
      </c>
      <c r="I83" s="20" t="s">
        <v>3165</v>
      </c>
      <c r="J83" s="20"/>
    </row>
    <row r="84" spans="1:10" ht="30" x14ac:dyDescent="0.25">
      <c r="A84" s="2" t="s">
        <v>2338</v>
      </c>
      <c r="B84" s="2" t="s">
        <v>3173</v>
      </c>
      <c r="C84" s="44">
        <v>1</v>
      </c>
      <c r="D84" s="1" t="s">
        <v>65</v>
      </c>
      <c r="E84" s="1" t="s">
        <v>66</v>
      </c>
      <c r="F84" s="1" t="str">
        <f>UnitControlCenter!$B$12</f>
        <v>incidents / year</v>
      </c>
      <c r="G84" s="1" t="s">
        <v>3176</v>
      </c>
      <c r="H84" s="1" t="s">
        <v>3167</v>
      </c>
      <c r="I84" s="1" t="s">
        <v>3168</v>
      </c>
    </row>
    <row r="85" spans="1:10" ht="30" x14ac:dyDescent="0.25">
      <c r="A85" s="2" t="s">
        <v>2338</v>
      </c>
      <c r="B85" s="2" t="s">
        <v>3189</v>
      </c>
      <c r="C85" s="44">
        <v>1</v>
      </c>
      <c r="D85" s="1" t="s">
        <v>65</v>
      </c>
      <c r="E85" s="1" t="s">
        <v>64</v>
      </c>
      <c r="F85" s="1" t="str">
        <f>UnitControlCenter!$B$13</f>
        <v>% change</v>
      </c>
      <c r="G85" s="1" t="s">
        <v>3187</v>
      </c>
      <c r="H85" s="1" t="s">
        <v>3167</v>
      </c>
      <c r="I85" s="1" t="s">
        <v>3168</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3705</v>
      </c>
      <c r="H95" s="1" t="s">
        <v>3699</v>
      </c>
      <c r="I95" s="1" t="s">
        <v>3700</v>
      </c>
    </row>
    <row r="96" spans="1:10" ht="270" x14ac:dyDescent="0.25">
      <c r="A96" s="2" t="s">
        <v>2465</v>
      </c>
      <c r="B96" s="2" t="s">
        <v>2341</v>
      </c>
      <c r="C96" s="44">
        <v>1</v>
      </c>
      <c r="D96" s="1" t="s">
        <v>65</v>
      </c>
      <c r="E96" s="1" t="s">
        <v>64</v>
      </c>
      <c r="F96" s="1" t="str">
        <f>UnitControlCenter!$B$16</f>
        <v>terawatt-hours (TWh) / year</v>
      </c>
      <c r="G96" s="1" t="s">
        <v>3706</v>
      </c>
      <c r="H96" s="1" t="s">
        <v>3699</v>
      </c>
      <c r="I96" s="1" t="s">
        <v>3700</v>
      </c>
    </row>
    <row r="97" spans="1:10" ht="225" x14ac:dyDescent="0.25">
      <c r="A97" s="2" t="s">
        <v>2465</v>
      </c>
      <c r="B97" s="2" t="s">
        <v>2342</v>
      </c>
      <c r="C97" s="44">
        <v>1</v>
      </c>
      <c r="D97" s="1" t="s">
        <v>65</v>
      </c>
      <c r="E97" s="1" t="s">
        <v>66</v>
      </c>
      <c r="F97" s="1" t="str">
        <f>UnitControlCenter!$B$21</f>
        <v>gigawatts (GW) / year</v>
      </c>
      <c r="G97" s="1" t="s">
        <v>3707</v>
      </c>
      <c r="H97" s="1" t="s">
        <v>3703</v>
      </c>
      <c r="I97" s="1" t="s">
        <v>3701</v>
      </c>
    </row>
    <row r="98" spans="1:10" ht="255" x14ac:dyDescent="0.25">
      <c r="A98" s="2" t="s">
        <v>2465</v>
      </c>
      <c r="B98" s="2" t="s">
        <v>2343</v>
      </c>
      <c r="C98" s="44">
        <v>1</v>
      </c>
      <c r="D98" s="1" t="s">
        <v>65</v>
      </c>
      <c r="E98" s="1" t="s">
        <v>64</v>
      </c>
      <c r="F98" s="1" t="str">
        <f>UnitControlCenter!$B$21</f>
        <v>gigawatts (GW) / year</v>
      </c>
      <c r="G98" s="1" t="s">
        <v>3708</v>
      </c>
      <c r="H98" s="1" t="s">
        <v>3704</v>
      </c>
      <c r="I98" s="1" t="s">
        <v>3702</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3350</v>
      </c>
      <c r="C100" s="44">
        <v>1</v>
      </c>
      <c r="D100" s="1" t="s">
        <v>63</v>
      </c>
      <c r="E100" s="1" t="s">
        <v>64</v>
      </c>
      <c r="F100" s="1" t="str">
        <f>UnitControlCenter!B18</f>
        <v>%</v>
      </c>
      <c r="G100" s="1" t="s">
        <v>3353</v>
      </c>
    </row>
    <row r="101" spans="1:10" ht="30" x14ac:dyDescent="0.25">
      <c r="A101" s="2" t="s">
        <v>2465</v>
      </c>
      <c r="B101" s="2" t="s">
        <v>3355</v>
      </c>
      <c r="C101" s="44">
        <v>1</v>
      </c>
      <c r="D101" s="1" t="s">
        <v>63</v>
      </c>
      <c r="E101" s="1" t="s">
        <v>64</v>
      </c>
      <c r="F101" s="1" t="str">
        <f>UnitControlCenter!B19</f>
        <v>metric tons CO2e / megawatt-hour (MWh)</v>
      </c>
      <c r="G101" s="1" t="s">
        <v>3354</v>
      </c>
    </row>
    <row r="102" spans="1:10" ht="30.75" thickBot="1" x14ac:dyDescent="0.3">
      <c r="A102" s="203" t="s">
        <v>2465</v>
      </c>
      <c r="B102" s="203" t="s">
        <v>3362</v>
      </c>
      <c r="C102" s="210">
        <v>1</v>
      </c>
      <c r="D102" s="204" t="s">
        <v>63</v>
      </c>
      <c r="E102" s="204" t="s">
        <v>64</v>
      </c>
      <c r="F102" s="204" t="str">
        <f>UnitControlCenter!B20</f>
        <v>kilowatt-hour / 2021 dollar</v>
      </c>
      <c r="G102" s="204" t="s">
        <v>3363</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3619</v>
      </c>
      <c r="H103" s="1" t="s">
        <v>3695</v>
      </c>
      <c r="I103" s="44" t="s">
        <v>3697</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3621</v>
      </c>
      <c r="H105" s="1" t="s">
        <v>3696</v>
      </c>
      <c r="I105" s="44" t="s">
        <v>3698</v>
      </c>
    </row>
    <row r="106" spans="1:10" ht="225" x14ac:dyDescent="0.25">
      <c r="A106" s="2" t="s">
        <v>3121</v>
      </c>
      <c r="B106" s="2" t="s">
        <v>2459</v>
      </c>
      <c r="C106" s="44">
        <v>1</v>
      </c>
      <c r="D106" s="1" t="s">
        <v>65</v>
      </c>
      <c r="E106" s="1" t="s">
        <v>66</v>
      </c>
      <c r="F106" s="1" t="str">
        <f>UnitControlCenter!$B$23</f>
        <v>cubic km / yr</v>
      </c>
      <c r="G106" s="1" t="s">
        <v>3620</v>
      </c>
      <c r="H106" s="1" t="s">
        <v>3695</v>
      </c>
      <c r="I106" s="44" t="s">
        <v>3697</v>
      </c>
    </row>
    <row r="107" spans="1:10" s="204" customFormat="1" ht="225.75" thickBot="1" x14ac:dyDescent="0.3">
      <c r="A107" s="203" t="s">
        <v>3121</v>
      </c>
      <c r="B107" s="203" t="s">
        <v>2460</v>
      </c>
      <c r="C107" s="210">
        <v>1</v>
      </c>
      <c r="D107" s="204" t="s">
        <v>65</v>
      </c>
      <c r="E107" s="204" t="s">
        <v>66</v>
      </c>
      <c r="F107" s="204" t="str">
        <f>UnitControlCenter!$B$23</f>
        <v>cubic km / yr</v>
      </c>
      <c r="G107" s="204" t="s">
        <v>3622</v>
      </c>
      <c r="H107" s="1" t="s">
        <v>3695</v>
      </c>
      <c r="I107" s="44" t="s">
        <v>3697</v>
      </c>
    </row>
    <row r="108" spans="1:10" ht="409.5" x14ac:dyDescent="0.25">
      <c r="A108" s="2" t="s">
        <v>3580</v>
      </c>
      <c r="B108" s="2" t="s">
        <v>3581</v>
      </c>
      <c r="C108" s="44">
        <v>1</v>
      </c>
      <c r="D108" s="1" t="s">
        <v>65</v>
      </c>
      <c r="E108" s="1" t="s">
        <v>3587</v>
      </c>
      <c r="F108" s="1" t="str">
        <f>UnitControlCenter!$B$17</f>
        <v>terawatt-hours (TWh)</v>
      </c>
      <c r="G108" s="1" t="s">
        <v>3648</v>
      </c>
      <c r="H108" s="1" t="s">
        <v>3644</v>
      </c>
      <c r="I108" s="1" t="s">
        <v>3645</v>
      </c>
    </row>
    <row r="109" spans="1:10" ht="409.5" x14ac:dyDescent="0.25">
      <c r="A109" s="2" t="s">
        <v>3580</v>
      </c>
      <c r="B109" s="2" t="s">
        <v>3582</v>
      </c>
      <c r="C109" s="44">
        <v>1</v>
      </c>
      <c r="D109" s="1" t="s">
        <v>65</v>
      </c>
      <c r="E109" s="1" t="s">
        <v>3587</v>
      </c>
      <c r="F109" s="1" t="str">
        <f>UnitControlCenter!$B$17</f>
        <v>terawatt-hours (TWh)</v>
      </c>
      <c r="G109" s="1" t="s">
        <v>3649</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3580</v>
      </c>
      <c r="B110" s="2" t="s">
        <v>3583</v>
      </c>
      <c r="C110" s="44">
        <v>1</v>
      </c>
      <c r="D110" s="1" t="s">
        <v>65</v>
      </c>
      <c r="E110" s="1" t="s">
        <v>3587</v>
      </c>
      <c r="F110" s="1" t="str">
        <f>UnitControlCenter!$B$17</f>
        <v>terawatt-hours (TWh)</v>
      </c>
      <c r="G110" s="1" t="s">
        <v>3650</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3580</v>
      </c>
      <c r="B111" s="2" t="s">
        <v>3584</v>
      </c>
      <c r="C111" s="44">
        <v>1</v>
      </c>
      <c r="D111" s="1" t="s">
        <v>65</v>
      </c>
      <c r="E111" s="1" t="s">
        <v>3587</v>
      </c>
      <c r="F111" s="1" t="str">
        <f>UnitControlCenter!$B$17</f>
        <v>terawatt-hours (TWh)</v>
      </c>
      <c r="G111" s="1" t="s">
        <v>3651</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3580</v>
      </c>
      <c r="B112" s="2" t="s">
        <v>3585</v>
      </c>
      <c r="C112" s="44">
        <v>1</v>
      </c>
      <c r="D112" s="1" t="s">
        <v>65</v>
      </c>
      <c r="E112" s="1" t="s">
        <v>3587</v>
      </c>
      <c r="F112" s="1" t="str">
        <f>UnitControlCenter!$B$17</f>
        <v>terawatt-hours (TWh)</v>
      </c>
      <c r="G112" s="1" t="s">
        <v>3646</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3580</v>
      </c>
      <c r="B113" s="2" t="s">
        <v>3586</v>
      </c>
      <c r="C113" s="44">
        <v>1</v>
      </c>
      <c r="D113" s="1" t="s">
        <v>65</v>
      </c>
      <c r="E113" s="1" t="s">
        <v>3587</v>
      </c>
      <c r="F113" s="1" t="str">
        <f>UnitControlCenter!$B$17</f>
        <v>terawatt-hours (TWh)</v>
      </c>
      <c r="G113" s="1" t="s">
        <v>3647</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3580</v>
      </c>
      <c r="B114" s="2" t="s">
        <v>3590</v>
      </c>
      <c r="C114" s="44">
        <v>1</v>
      </c>
      <c r="D114" s="1" t="s">
        <v>65</v>
      </c>
      <c r="E114" s="1" t="s">
        <v>3588</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3580</v>
      </c>
      <c r="B115" s="2" t="s">
        <v>3591</v>
      </c>
      <c r="C115" s="44">
        <v>1</v>
      </c>
      <c r="D115" s="1" t="s">
        <v>65</v>
      </c>
      <c r="E115" s="1" t="s">
        <v>3588</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3580</v>
      </c>
      <c r="B116" s="2" t="s">
        <v>3592</v>
      </c>
      <c r="C116" s="44">
        <v>1</v>
      </c>
      <c r="D116" s="1" t="s">
        <v>65</v>
      </c>
      <c r="E116" s="1" t="s">
        <v>3588</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3580</v>
      </c>
      <c r="B117" s="2" t="s">
        <v>3593</v>
      </c>
      <c r="C117" s="44">
        <v>1</v>
      </c>
      <c r="D117" s="1" t="s">
        <v>65</v>
      </c>
      <c r="E117" s="1" t="s">
        <v>3588</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3580</v>
      </c>
      <c r="B118" s="2" t="s">
        <v>3594</v>
      </c>
      <c r="C118" s="44">
        <v>1</v>
      </c>
      <c r="D118" s="1" t="s">
        <v>65</v>
      </c>
      <c r="E118" s="1" t="s">
        <v>3588</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3580</v>
      </c>
      <c r="B119" s="203" t="s">
        <v>3595</v>
      </c>
      <c r="C119" s="210">
        <v>1</v>
      </c>
      <c r="D119" s="204" t="s">
        <v>65</v>
      </c>
      <c r="E119" s="204" t="s">
        <v>3588</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3387</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3388</v>
      </c>
      <c r="C125" s="44">
        <v>0</v>
      </c>
      <c r="D125" s="1" t="s">
        <v>65</v>
      </c>
      <c r="E125" s="1" t="s">
        <v>66</v>
      </c>
      <c r="F125" s="1" t="str">
        <f>UnitControlCenter!$B$27</f>
        <v>thousand vehicles / year</v>
      </c>
      <c r="G125" s="1" t="s">
        <v>3389</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3390</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3391</v>
      </c>
      <c r="C131" s="210">
        <v>0</v>
      </c>
      <c r="D131" s="204" t="s">
        <v>65</v>
      </c>
      <c r="E131" s="204" t="s">
        <v>66</v>
      </c>
      <c r="F131" s="204" t="str">
        <f>UnitControlCenter!$B$28</f>
        <v>million vehicles</v>
      </c>
      <c r="G131" s="204" t="s">
        <v>3392</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3290</v>
      </c>
      <c r="H132" s="1" t="s">
        <v>3289</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3291</v>
      </c>
      <c r="H134" s="1" t="s">
        <v>3289</v>
      </c>
      <c r="I134" s="1" t="s">
        <v>2603</v>
      </c>
    </row>
    <row r="135" spans="1:10" ht="30" x14ac:dyDescent="0.25">
      <c r="A135" s="2" t="s">
        <v>2857</v>
      </c>
      <c r="B135" s="2" t="s">
        <v>3297</v>
      </c>
      <c r="C135" s="44">
        <v>1</v>
      </c>
      <c r="D135" s="1" t="s">
        <v>63</v>
      </c>
      <c r="E135" s="1" t="s">
        <v>64</v>
      </c>
      <c r="F135" s="1" t="str">
        <f>UnitControlCenter!$B$30</f>
        <v>quads / year</v>
      </c>
      <c r="G135" s="1" t="s">
        <v>3298</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3299</v>
      </c>
      <c r="C140" s="44">
        <v>1</v>
      </c>
      <c r="D140" s="1" t="s">
        <v>63</v>
      </c>
      <c r="E140" s="1" t="s">
        <v>64</v>
      </c>
      <c r="F140" s="1" t="str">
        <f>UnitControlCenter!$B$30</f>
        <v>quads / year</v>
      </c>
      <c r="G140" s="1" t="s">
        <v>3300</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3301</v>
      </c>
      <c r="C143" s="44">
        <v>1</v>
      </c>
      <c r="D143" s="1" t="s">
        <v>63</v>
      </c>
      <c r="E143" s="1" t="s">
        <v>64</v>
      </c>
      <c r="F143" s="1" t="str">
        <f>UnitControlCenter!$B$30</f>
        <v>quads / year</v>
      </c>
      <c r="G143" s="1" t="s">
        <v>3302</v>
      </c>
    </row>
    <row r="144" spans="1:10" ht="150" x14ac:dyDescent="0.25">
      <c r="A144" s="2" t="s">
        <v>2349</v>
      </c>
      <c r="B144" s="2" t="s">
        <v>3563</v>
      </c>
      <c r="C144" s="44">
        <v>1</v>
      </c>
      <c r="D144" s="1" t="s">
        <v>65</v>
      </c>
      <c r="E144" s="1" t="s">
        <v>66</v>
      </c>
      <c r="F144" s="1" t="str">
        <f>UnitControlCenter!$B$30</f>
        <v>quads / year</v>
      </c>
      <c r="G144" s="1" t="s">
        <v>3742</v>
      </c>
      <c r="H144" s="1" t="s">
        <v>3567</v>
      </c>
      <c r="I144" s="1" t="s">
        <v>3568</v>
      </c>
    </row>
    <row r="145" spans="1:10" s="204" customFormat="1" ht="90.75" thickBot="1" x14ac:dyDescent="0.3">
      <c r="A145" s="203" t="s">
        <v>2349</v>
      </c>
      <c r="B145" s="203" t="s">
        <v>3564</v>
      </c>
      <c r="C145" s="210">
        <v>1</v>
      </c>
      <c r="D145" s="204" t="s">
        <v>65</v>
      </c>
      <c r="E145" s="204" t="s">
        <v>66</v>
      </c>
      <c r="F145" s="204" t="str">
        <f>UnitControlCenter!$B$16</f>
        <v>terawatt-hours (TWh) / year</v>
      </c>
      <c r="G145" s="204" t="s">
        <v>3743</v>
      </c>
      <c r="H145" s="204" t="s">
        <v>3565</v>
      </c>
      <c r="I145" s="204" t="s">
        <v>3566</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3364</v>
      </c>
      <c r="C152" s="44">
        <v>1</v>
      </c>
      <c r="D152" s="1" t="s">
        <v>65</v>
      </c>
      <c r="E152" s="1" t="s">
        <v>66</v>
      </c>
      <c r="F152" s="1" t="str">
        <f>UnitControlCenter!$B$3</f>
        <v>million metric tons / year</v>
      </c>
      <c r="G152" s="1" t="s">
        <v>3466</v>
      </c>
      <c r="H152" s="1" t="s">
        <v>3358</v>
      </c>
      <c r="I152" s="1" t="s">
        <v>3361</v>
      </c>
    </row>
    <row r="153" spans="1:10" ht="255" x14ac:dyDescent="0.25">
      <c r="A153" s="2" t="s">
        <v>2815</v>
      </c>
      <c r="B153" s="2" t="s">
        <v>3356</v>
      </c>
      <c r="C153" s="44">
        <v>1</v>
      </c>
      <c r="D153" s="1" t="s">
        <v>65</v>
      </c>
      <c r="E153" s="1" t="s">
        <v>66</v>
      </c>
      <c r="F153" s="1" t="str">
        <f>UnitControlCenter!$B$3</f>
        <v>million metric tons / year</v>
      </c>
      <c r="G153" s="1" t="s">
        <v>3359</v>
      </c>
      <c r="H153" s="1" t="s">
        <v>3065</v>
      </c>
      <c r="I153" s="226" t="s">
        <v>3066</v>
      </c>
      <c r="J153" s="226"/>
    </row>
    <row r="154" spans="1:10" ht="330.75" thickBot="1" x14ac:dyDescent="0.3">
      <c r="A154" s="203" t="s">
        <v>2815</v>
      </c>
      <c r="B154" s="203" t="s">
        <v>3357</v>
      </c>
      <c r="C154" s="210">
        <v>1</v>
      </c>
      <c r="D154" s="203" t="s">
        <v>65</v>
      </c>
      <c r="E154" s="203" t="s">
        <v>66</v>
      </c>
      <c r="F154" s="203" t="str">
        <f>UnitControlCenter!$B$3</f>
        <v>million metric tons / year</v>
      </c>
      <c r="G154" s="203" t="s">
        <v>3360</v>
      </c>
      <c r="H154" s="203" t="s">
        <v>3065</v>
      </c>
      <c r="I154" s="203" t="s">
        <v>3066</v>
      </c>
      <c r="J154" s="203"/>
    </row>
    <row r="155" spans="1:10" ht="60" x14ac:dyDescent="0.25">
      <c r="A155" s="2" t="s">
        <v>3499</v>
      </c>
      <c r="B155" s="2" t="s">
        <v>3500</v>
      </c>
      <c r="C155" s="44">
        <v>1</v>
      </c>
      <c r="D155" s="1" t="s">
        <v>65</v>
      </c>
      <c r="E155" s="1" t="s">
        <v>66</v>
      </c>
      <c r="F155" s="1" t="str">
        <f>UnitControlCenter!$B$30</f>
        <v>quads / year</v>
      </c>
      <c r="G155" s="1" t="s">
        <v>2360</v>
      </c>
      <c r="H155" s="1" t="s">
        <v>2361</v>
      </c>
      <c r="I155" s="1" t="s">
        <v>2592</v>
      </c>
    </row>
    <row r="156" spans="1:10" s="2" customFormat="1" ht="30" x14ac:dyDescent="0.25">
      <c r="A156" s="2" t="s">
        <v>3499</v>
      </c>
      <c r="B156" s="2" t="s">
        <v>3501</v>
      </c>
      <c r="C156" s="44">
        <v>1</v>
      </c>
      <c r="D156" s="2" t="s">
        <v>65</v>
      </c>
      <c r="E156" s="2" t="s">
        <v>66</v>
      </c>
      <c r="F156" s="2" t="str">
        <f>UnitControlCenter!$B$30</f>
        <v>quads / year</v>
      </c>
      <c r="G156" s="2" t="s">
        <v>2378</v>
      </c>
      <c r="H156" s="2" t="s">
        <v>2362</v>
      </c>
      <c r="I156" s="2" t="s">
        <v>2363</v>
      </c>
    </row>
    <row r="157" spans="1:10" ht="90" x14ac:dyDescent="0.25">
      <c r="A157" s="2" t="s">
        <v>3499</v>
      </c>
      <c r="B157" s="2" t="s">
        <v>3502</v>
      </c>
      <c r="C157" s="44">
        <v>1</v>
      </c>
      <c r="D157" s="1" t="s">
        <v>65</v>
      </c>
      <c r="E157" s="1" t="s">
        <v>66</v>
      </c>
      <c r="F157" s="1" t="str">
        <f>UnitControlCenter!$B$30</f>
        <v>quads / year</v>
      </c>
      <c r="G157" s="1" t="s">
        <v>2631</v>
      </c>
      <c r="H157" s="1" t="s">
        <v>2633</v>
      </c>
      <c r="I157" s="1" t="s">
        <v>2632</v>
      </c>
    </row>
    <row r="158" spans="1:10" s="2" customFormat="1" x14ac:dyDescent="0.25">
      <c r="A158" s="2" t="s">
        <v>3499</v>
      </c>
      <c r="B158" s="2" t="s">
        <v>3503</v>
      </c>
      <c r="C158" s="44">
        <v>1</v>
      </c>
      <c r="D158" s="2" t="s">
        <v>63</v>
      </c>
      <c r="E158" s="2" t="s">
        <v>64</v>
      </c>
      <c r="F158" s="2" t="str">
        <f>UnitControlCenter!$B$30</f>
        <v>quads / year</v>
      </c>
      <c r="G158" s="2" t="s">
        <v>3303</v>
      </c>
    </row>
    <row r="159" spans="1:10" ht="210" x14ac:dyDescent="0.25">
      <c r="A159" s="2" t="s">
        <v>3499</v>
      </c>
      <c r="B159" s="2" t="s">
        <v>3504</v>
      </c>
      <c r="C159" s="44">
        <v>1</v>
      </c>
      <c r="D159" s="1" t="s">
        <v>65</v>
      </c>
      <c r="E159" s="1" t="s">
        <v>66</v>
      </c>
      <c r="F159" s="2" t="str">
        <f>UnitControlCenter!B3</f>
        <v>million metric tons / year</v>
      </c>
      <c r="G159" s="1" t="s">
        <v>3652</v>
      </c>
      <c r="H159" s="1" t="s">
        <v>3506</v>
      </c>
      <c r="I159" s="2" t="s">
        <v>3507</v>
      </c>
      <c r="J159" s="2"/>
    </row>
    <row r="160" spans="1:10" s="204" customFormat="1" ht="255.75" thickBot="1" x14ac:dyDescent="0.3">
      <c r="A160" s="2" t="s">
        <v>3499</v>
      </c>
      <c r="B160" s="203" t="s">
        <v>3505</v>
      </c>
      <c r="C160" s="210">
        <v>1</v>
      </c>
      <c r="D160" s="204" t="s">
        <v>65</v>
      </c>
      <c r="E160" s="204" t="s">
        <v>66</v>
      </c>
      <c r="F160" s="203" t="str">
        <f>UnitControlCenter!B3</f>
        <v>million metric tons / year</v>
      </c>
      <c r="G160" s="204" t="s">
        <v>3653</v>
      </c>
      <c r="H160" s="204" t="s">
        <v>3506</v>
      </c>
      <c r="I160" s="203" t="s">
        <v>3507</v>
      </c>
      <c r="J160" s="203"/>
    </row>
    <row r="161" spans="1:10" ht="90" x14ac:dyDescent="0.25">
      <c r="A161" s="2" t="s">
        <v>2416</v>
      </c>
      <c r="B161" s="2" t="s">
        <v>2417</v>
      </c>
      <c r="C161" s="44">
        <v>1</v>
      </c>
      <c r="D161" s="1" t="s">
        <v>65</v>
      </c>
      <c r="E161" s="1" t="s">
        <v>66</v>
      </c>
      <c r="F161" s="1" t="str">
        <f>UnitControlCenter!$B$30</f>
        <v>quads / year</v>
      </c>
      <c r="G161" s="1" t="s">
        <v>3689</v>
      </c>
      <c r="H161" s="1" t="s">
        <v>3688</v>
      </c>
      <c r="I161" s="1" t="s">
        <v>3687</v>
      </c>
    </row>
    <row r="162" spans="1:10" ht="75" x14ac:dyDescent="0.25">
      <c r="A162" s="2" t="s">
        <v>2416</v>
      </c>
      <c r="B162" s="2" t="s">
        <v>2418</v>
      </c>
      <c r="C162" s="44">
        <v>1</v>
      </c>
      <c r="D162" s="1" t="s">
        <v>65</v>
      </c>
      <c r="E162" s="1" t="s">
        <v>66</v>
      </c>
      <c r="F162" s="1" t="str">
        <f>UnitControlCenter!$B$30</f>
        <v>quads / year</v>
      </c>
      <c r="G162" s="1" t="s">
        <v>3690</v>
      </c>
      <c r="H162" s="1" t="s">
        <v>3295</v>
      </c>
      <c r="I162" s="1" t="s">
        <v>3296</v>
      </c>
    </row>
    <row r="163" spans="1:10" ht="75" x14ac:dyDescent="0.25">
      <c r="A163" s="2" t="s">
        <v>2416</v>
      </c>
      <c r="B163" s="2" t="s">
        <v>3685</v>
      </c>
      <c r="C163" s="44">
        <v>1</v>
      </c>
      <c r="D163" s="1" t="s">
        <v>65</v>
      </c>
      <c r="E163" s="1" t="s">
        <v>66</v>
      </c>
      <c r="F163" s="1" t="str">
        <f>UnitControlCenter!$B$30</f>
        <v>quads / year</v>
      </c>
      <c r="G163" s="1" t="s">
        <v>3709</v>
      </c>
      <c r="H163" s="1" t="s">
        <v>3691</v>
      </c>
      <c r="I163" s="44" t="s">
        <v>3692</v>
      </c>
    </row>
    <row r="164" spans="1:10" ht="75" x14ac:dyDescent="0.25">
      <c r="A164" s="2" t="s">
        <v>2416</v>
      </c>
      <c r="B164" s="2" t="s">
        <v>3686</v>
      </c>
      <c r="C164" s="44">
        <v>1</v>
      </c>
      <c r="D164" s="1" t="s">
        <v>65</v>
      </c>
      <c r="E164" s="1" t="s">
        <v>66</v>
      </c>
      <c r="F164" s="1" t="str">
        <f>UnitControlCenter!$B$30</f>
        <v>quads / year</v>
      </c>
      <c r="G164" s="1" t="s">
        <v>3710</v>
      </c>
      <c r="H164" s="1" t="s">
        <v>3295</v>
      </c>
      <c r="I164" s="1" t="s">
        <v>3296</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3369</v>
      </c>
      <c r="B176" s="2" t="s">
        <v>3398</v>
      </c>
      <c r="C176" s="44">
        <v>1</v>
      </c>
      <c r="D176" s="1" t="s">
        <v>65</v>
      </c>
      <c r="E176" s="1" t="s">
        <v>66</v>
      </c>
      <c r="F176" s="1" t="str">
        <f>UnitControlCenter!$B$36</f>
        <v>trillion BTU / year</v>
      </c>
      <c r="G176" s="1" t="s">
        <v>2645</v>
      </c>
      <c r="H176" s="1" t="s">
        <v>2646</v>
      </c>
      <c r="I176" s="1" t="s">
        <v>2647</v>
      </c>
    </row>
    <row r="177" spans="1:10" ht="60" x14ac:dyDescent="0.25">
      <c r="A177" s="2" t="s">
        <v>3369</v>
      </c>
      <c r="B177" s="2" t="s">
        <v>3399</v>
      </c>
      <c r="C177" s="44">
        <v>1</v>
      </c>
      <c r="D177" s="1" t="s">
        <v>65</v>
      </c>
      <c r="E177" s="1" t="s">
        <v>66</v>
      </c>
      <c r="F177" s="1" t="str">
        <f>UnitControlCenter!$B$36</f>
        <v>trillion BTU / year</v>
      </c>
      <c r="G177" s="1" t="s">
        <v>2648</v>
      </c>
      <c r="H177" s="1" t="s">
        <v>2646</v>
      </c>
      <c r="I177" s="1" t="s">
        <v>2647</v>
      </c>
    </row>
    <row r="178" spans="1:10" ht="60" x14ac:dyDescent="0.25">
      <c r="A178" s="2" t="s">
        <v>3369</v>
      </c>
      <c r="B178" s="2" t="s">
        <v>3400</v>
      </c>
      <c r="C178" s="44">
        <v>1</v>
      </c>
      <c r="D178" s="1" t="s">
        <v>65</v>
      </c>
      <c r="E178" s="1" t="s">
        <v>66</v>
      </c>
      <c r="F178" s="1" t="str">
        <f>UnitControlCenter!$B$9</f>
        <v>billion 2021 dollars / year</v>
      </c>
      <c r="G178" s="1" t="s">
        <v>2649</v>
      </c>
      <c r="H178" s="1" t="s">
        <v>2646</v>
      </c>
      <c r="I178" s="1" t="s">
        <v>2647</v>
      </c>
    </row>
    <row r="179" spans="1:10" ht="75" x14ac:dyDescent="0.25">
      <c r="A179" s="2" t="s">
        <v>3369</v>
      </c>
      <c r="B179" s="2" t="s">
        <v>3401</v>
      </c>
      <c r="C179" s="44">
        <v>1</v>
      </c>
      <c r="D179" s="1" t="s">
        <v>65</v>
      </c>
      <c r="E179" s="1" t="s">
        <v>66</v>
      </c>
      <c r="F179" s="1" t="str">
        <f>UnitControlCenter!$B$9</f>
        <v>billion 2021 dollars / year</v>
      </c>
      <c r="G179" s="1" t="s">
        <v>2650</v>
      </c>
      <c r="H179" s="1" t="s">
        <v>2646</v>
      </c>
      <c r="I179" s="1" t="s">
        <v>2647</v>
      </c>
    </row>
    <row r="180" spans="1:10" ht="60" x14ac:dyDescent="0.25">
      <c r="A180" s="2" t="s">
        <v>3369</v>
      </c>
      <c r="B180" s="2" t="s">
        <v>3402</v>
      </c>
      <c r="C180" s="44">
        <v>1</v>
      </c>
      <c r="D180" s="1" t="s">
        <v>65</v>
      </c>
      <c r="E180" s="1" t="s">
        <v>66</v>
      </c>
      <c r="F180" s="1" t="str">
        <f>UnitControlCenter!B3</f>
        <v>million metric tons / year</v>
      </c>
      <c r="G180" s="1" t="s">
        <v>2896</v>
      </c>
      <c r="H180" s="1" t="s">
        <v>2894</v>
      </c>
      <c r="I180" s="1" t="s">
        <v>2895</v>
      </c>
    </row>
    <row r="181" spans="1:10" ht="60" x14ac:dyDescent="0.25">
      <c r="A181" s="2" t="s">
        <v>3369</v>
      </c>
      <c r="B181" s="2" t="s">
        <v>3403</v>
      </c>
      <c r="C181" s="44">
        <v>1</v>
      </c>
      <c r="D181" s="1" t="s">
        <v>65</v>
      </c>
      <c r="E181" s="1" t="s">
        <v>66</v>
      </c>
      <c r="F181" s="1" t="str">
        <f>UnitControlCenter!B3</f>
        <v>million metric tons / year</v>
      </c>
      <c r="G181" s="1" t="s">
        <v>2897</v>
      </c>
      <c r="H181" s="1" t="s">
        <v>2894</v>
      </c>
      <c r="I181" s="1" t="s">
        <v>2895</v>
      </c>
    </row>
    <row r="182" spans="1:10" ht="60" x14ac:dyDescent="0.25">
      <c r="A182" s="2" t="s">
        <v>3369</v>
      </c>
      <c r="B182" s="2" t="s">
        <v>3404</v>
      </c>
      <c r="C182" s="44">
        <v>1</v>
      </c>
      <c r="D182" s="1" t="s">
        <v>65</v>
      </c>
      <c r="E182" s="1" t="s">
        <v>66</v>
      </c>
      <c r="F182" s="1" t="str">
        <f>UnitControlCenter!$B$36</f>
        <v>trillion BTU / year</v>
      </c>
      <c r="G182" s="1" t="s">
        <v>2727</v>
      </c>
      <c r="H182" s="1" t="s">
        <v>2722</v>
      </c>
      <c r="I182" s="1" t="s">
        <v>2723</v>
      </c>
    </row>
    <row r="183" spans="1:10" ht="75" x14ac:dyDescent="0.25">
      <c r="A183" s="2" t="s">
        <v>3369</v>
      </c>
      <c r="B183" s="2" t="s">
        <v>3405</v>
      </c>
      <c r="C183" s="44">
        <v>1</v>
      </c>
      <c r="D183" s="1" t="s">
        <v>65</v>
      </c>
      <c r="E183" s="1" t="s">
        <v>66</v>
      </c>
      <c r="F183" s="1" t="str">
        <f>UnitControlCenter!$B$36</f>
        <v>trillion BTU / year</v>
      </c>
      <c r="G183" s="1" t="s">
        <v>2728</v>
      </c>
      <c r="H183" s="1" t="s">
        <v>2722</v>
      </c>
      <c r="I183" s="1" t="s">
        <v>2724</v>
      </c>
    </row>
    <row r="184" spans="1:10" ht="75" x14ac:dyDescent="0.25">
      <c r="A184" s="2" t="s">
        <v>3369</v>
      </c>
      <c r="B184" s="2" t="s">
        <v>3406</v>
      </c>
      <c r="C184" s="44">
        <v>1</v>
      </c>
      <c r="D184" s="1" t="s">
        <v>65</v>
      </c>
      <c r="E184" s="1" t="s">
        <v>66</v>
      </c>
      <c r="F184" s="1" t="str">
        <f>UnitControlCenter!$B$9</f>
        <v>billion 2021 dollars / year</v>
      </c>
      <c r="G184" s="1" t="s">
        <v>2729</v>
      </c>
      <c r="H184" s="1" t="s">
        <v>2722</v>
      </c>
      <c r="I184" s="1" t="s">
        <v>2725</v>
      </c>
    </row>
    <row r="185" spans="1:10" ht="90" x14ac:dyDescent="0.25">
      <c r="A185" s="2" t="s">
        <v>3369</v>
      </c>
      <c r="B185" s="2" t="s">
        <v>3407</v>
      </c>
      <c r="C185" s="44">
        <v>1</v>
      </c>
      <c r="D185" s="1" t="s">
        <v>65</v>
      </c>
      <c r="E185" s="1" t="s">
        <v>66</v>
      </c>
      <c r="F185" s="1" t="str">
        <f>UnitControlCenter!$B$9</f>
        <v>billion 2021 dollars / year</v>
      </c>
      <c r="G185" s="1" t="s">
        <v>2730</v>
      </c>
      <c r="H185" s="1" t="s">
        <v>2722</v>
      </c>
      <c r="I185" s="1" t="s">
        <v>2726</v>
      </c>
    </row>
    <row r="186" spans="1:10" ht="105" x14ac:dyDescent="0.25">
      <c r="A186" s="2" t="s">
        <v>3369</v>
      </c>
      <c r="B186" s="2" t="s">
        <v>3408</v>
      </c>
      <c r="C186" s="44">
        <v>1</v>
      </c>
      <c r="D186" s="1" t="s">
        <v>65</v>
      </c>
      <c r="E186" s="1" t="s">
        <v>66</v>
      </c>
      <c r="F186" s="1" t="str">
        <f>UnitControlCenter!$B$30</f>
        <v>quads / year</v>
      </c>
      <c r="G186" s="1" t="s">
        <v>2756</v>
      </c>
      <c r="H186" s="1" t="s">
        <v>2758</v>
      </c>
      <c r="I186" s="1" t="s">
        <v>2759</v>
      </c>
    </row>
    <row r="187" spans="1:10" ht="120" x14ac:dyDescent="0.25">
      <c r="A187" s="2" t="s">
        <v>3369</v>
      </c>
      <c r="B187" s="2" t="s">
        <v>3409</v>
      </c>
      <c r="C187" s="44">
        <v>1</v>
      </c>
      <c r="D187" s="1" t="s">
        <v>65</v>
      </c>
      <c r="E187" s="1" t="s">
        <v>66</v>
      </c>
      <c r="F187" s="1" t="str">
        <f>UnitControlCenter!$B$30</f>
        <v>quads / year</v>
      </c>
      <c r="G187" s="1" t="s">
        <v>2757</v>
      </c>
      <c r="H187" s="1" t="s">
        <v>2758</v>
      </c>
      <c r="I187" s="1" t="s">
        <v>2759</v>
      </c>
    </row>
    <row r="188" spans="1:10" ht="225" x14ac:dyDescent="0.25">
      <c r="A188" s="2" t="s">
        <v>3369</v>
      </c>
      <c r="B188" s="2" t="s">
        <v>3417</v>
      </c>
      <c r="C188" s="44">
        <v>1</v>
      </c>
      <c r="D188" s="1" t="s">
        <v>65</v>
      </c>
      <c r="E188" s="1" t="s">
        <v>66</v>
      </c>
      <c r="F188" s="1" t="str">
        <f>UnitControlCenter!$B$10</f>
        <v>billion 2021 dollars</v>
      </c>
      <c r="G188" s="1" t="s">
        <v>3372</v>
      </c>
      <c r="H188" s="1" t="s">
        <v>3371</v>
      </c>
      <c r="I188" s="226" t="s">
        <v>3370</v>
      </c>
      <c r="J188" s="226"/>
    </row>
    <row r="189" spans="1:10" ht="255" x14ac:dyDescent="0.25">
      <c r="A189" s="2" t="s">
        <v>3369</v>
      </c>
      <c r="B189" s="2" t="s">
        <v>3410</v>
      </c>
      <c r="C189" s="44">
        <v>1</v>
      </c>
      <c r="D189" s="1" t="s">
        <v>65</v>
      </c>
      <c r="E189" s="1" t="s">
        <v>66</v>
      </c>
      <c r="F189" s="1" t="str">
        <f>UnitControlCenter!$B$10</f>
        <v>billion 2021 dollars</v>
      </c>
      <c r="G189" s="1" t="s">
        <v>3380</v>
      </c>
      <c r="H189" s="1" t="s">
        <v>3371</v>
      </c>
      <c r="I189" s="226" t="s">
        <v>3373</v>
      </c>
      <c r="J189" s="226"/>
    </row>
    <row r="190" spans="1:10" ht="225" x14ac:dyDescent="0.25">
      <c r="A190" s="2" t="s">
        <v>3369</v>
      </c>
      <c r="B190" s="2" t="s">
        <v>3411</v>
      </c>
      <c r="C190" s="44">
        <v>1</v>
      </c>
      <c r="D190" s="1" t="s">
        <v>65</v>
      </c>
      <c r="E190" s="1" t="s">
        <v>66</v>
      </c>
      <c r="F190" s="1" t="str">
        <f>UnitControlCenter!$B$10</f>
        <v>billion 2021 dollars</v>
      </c>
      <c r="G190" s="1" t="s">
        <v>3381</v>
      </c>
      <c r="H190" s="1" t="s">
        <v>3371</v>
      </c>
      <c r="I190" s="226" t="s">
        <v>3374</v>
      </c>
      <c r="J190" s="226"/>
    </row>
    <row r="191" spans="1:10" ht="255" x14ac:dyDescent="0.25">
      <c r="A191" s="2" t="s">
        <v>3369</v>
      </c>
      <c r="B191" s="2" t="s">
        <v>3412</v>
      </c>
      <c r="C191" s="44">
        <v>1</v>
      </c>
      <c r="D191" s="1" t="s">
        <v>65</v>
      </c>
      <c r="E191" s="1" t="s">
        <v>66</v>
      </c>
      <c r="F191" s="1" t="str">
        <f>UnitControlCenter!$B$10</f>
        <v>billion 2021 dollars</v>
      </c>
      <c r="G191" s="1" t="s">
        <v>3382</v>
      </c>
      <c r="H191" s="1" t="s">
        <v>3371</v>
      </c>
      <c r="I191" s="226" t="s">
        <v>3375</v>
      </c>
      <c r="J191" s="226"/>
    </row>
    <row r="192" spans="1:10" ht="210" x14ac:dyDescent="0.25">
      <c r="A192" s="2" t="s">
        <v>3369</v>
      </c>
      <c r="B192" s="2" t="s">
        <v>3413</v>
      </c>
      <c r="C192" s="44">
        <v>1</v>
      </c>
      <c r="D192" s="1" t="s">
        <v>65</v>
      </c>
      <c r="E192" s="1" t="s">
        <v>66</v>
      </c>
      <c r="F192" s="1" t="str">
        <f>UnitControlCenter!$B$10</f>
        <v>billion 2021 dollars</v>
      </c>
      <c r="G192" s="1" t="s">
        <v>3385</v>
      </c>
      <c r="H192" s="1" t="s">
        <v>3371</v>
      </c>
      <c r="I192" s="226" t="s">
        <v>3376</v>
      </c>
      <c r="J192" s="226"/>
    </row>
    <row r="193" spans="1:10" ht="240" x14ac:dyDescent="0.25">
      <c r="A193" s="2" t="s">
        <v>3369</v>
      </c>
      <c r="B193" s="2" t="s">
        <v>3414</v>
      </c>
      <c r="C193" s="44">
        <v>1</v>
      </c>
      <c r="D193" s="1" t="s">
        <v>65</v>
      </c>
      <c r="E193" s="1" t="s">
        <v>66</v>
      </c>
      <c r="F193" s="1" t="str">
        <f>UnitControlCenter!$B$10</f>
        <v>billion 2021 dollars</v>
      </c>
      <c r="G193" s="1" t="s">
        <v>3386</v>
      </c>
      <c r="H193" s="1" t="s">
        <v>3371</v>
      </c>
      <c r="I193" s="226" t="s">
        <v>3377</v>
      </c>
      <c r="J193" s="226"/>
    </row>
    <row r="194" spans="1:10" ht="270" x14ac:dyDescent="0.25">
      <c r="A194" s="2" t="s">
        <v>3369</v>
      </c>
      <c r="B194" s="2" t="s">
        <v>3415</v>
      </c>
      <c r="C194" s="44">
        <v>1</v>
      </c>
      <c r="D194" s="1" t="s">
        <v>65</v>
      </c>
      <c r="E194" s="1" t="s">
        <v>66</v>
      </c>
      <c r="F194" s="1" t="str">
        <f>UnitControlCenter!$B$10</f>
        <v>billion 2021 dollars</v>
      </c>
      <c r="G194" s="1" t="s">
        <v>3383</v>
      </c>
      <c r="H194" s="1" t="s">
        <v>3371</v>
      </c>
      <c r="I194" s="226" t="s">
        <v>3378</v>
      </c>
      <c r="J194" s="226"/>
    </row>
    <row r="195" spans="1:10" ht="315.75" thickBot="1" x14ac:dyDescent="0.3">
      <c r="A195" s="203" t="s">
        <v>3369</v>
      </c>
      <c r="B195" s="203" t="s">
        <v>3416</v>
      </c>
      <c r="C195" s="210">
        <v>1</v>
      </c>
      <c r="D195" s="204" t="s">
        <v>65</v>
      </c>
      <c r="E195" s="204" t="s">
        <v>66</v>
      </c>
      <c r="F195" s="204" t="str">
        <f>UnitControlCenter!$B$10</f>
        <v>billion 2021 dollars</v>
      </c>
      <c r="G195" s="204" t="s">
        <v>3384</v>
      </c>
      <c r="H195" s="204" t="s">
        <v>3371</v>
      </c>
      <c r="I195" s="337" t="s">
        <v>3379</v>
      </c>
      <c r="J195" s="337"/>
    </row>
    <row r="196" spans="1:10" ht="75" x14ac:dyDescent="0.25">
      <c r="A196" s="2" t="s">
        <v>2350</v>
      </c>
      <c r="B196" s="2" t="s">
        <v>93</v>
      </c>
      <c r="C196" s="44">
        <v>1</v>
      </c>
      <c r="D196" s="1" t="s">
        <v>65</v>
      </c>
      <c r="E196" s="1" t="s">
        <v>2356</v>
      </c>
      <c r="F196" s="1" t="str">
        <f>UnitControlCenter!$B$22</f>
        <v>2021 dollars / megawatt-hour (MWh)</v>
      </c>
      <c r="G196" s="1" t="s">
        <v>3322</v>
      </c>
      <c r="H196" s="1" t="s">
        <v>3321</v>
      </c>
      <c r="I196" s="1" t="s">
        <v>3693</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3324</v>
      </c>
      <c r="H199" s="1" t="s">
        <v>3323</v>
      </c>
      <c r="I199" s="1" t="s">
        <v>3694</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3513</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UnitControlCenter!$B$44</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UnitControlCenter!$B$45</f>
        <v>million 2021 dollars / megawatt (MW)</v>
      </c>
      <c r="G208" s="1" t="s">
        <v>2373</v>
      </c>
    </row>
    <row r="209" spans="1:10" ht="30" x14ac:dyDescent="0.25">
      <c r="A209" s="2" t="s">
        <v>2351</v>
      </c>
      <c r="B209" s="2" t="s">
        <v>2354</v>
      </c>
      <c r="C209" s="44">
        <v>1</v>
      </c>
      <c r="D209" s="1" t="s">
        <v>63</v>
      </c>
      <c r="E209" s="1" t="s">
        <v>64</v>
      </c>
      <c r="F209" s="1" t="str">
        <f>UnitControlCenter!$B$45</f>
        <v>million 2021 dollars / megawatt (MW)</v>
      </c>
      <c r="G209" s="1" t="s">
        <v>2374</v>
      </c>
    </row>
    <row r="210" spans="1:10" ht="30" x14ac:dyDescent="0.25">
      <c r="A210" s="2" t="s">
        <v>2351</v>
      </c>
      <c r="B210" s="2" t="s">
        <v>2355</v>
      </c>
      <c r="C210" s="44">
        <v>1</v>
      </c>
      <c r="D210" s="1" t="s">
        <v>63</v>
      </c>
      <c r="E210" s="1" t="s">
        <v>64</v>
      </c>
      <c r="F210" s="1" t="str">
        <f>UnitControlCenter!$B$45</f>
        <v>million 2021 dollars / megawatt (MW)</v>
      </c>
      <c r="G210" s="1" t="s">
        <v>2375</v>
      </c>
    </row>
    <row r="211" spans="1:10" ht="30.75" thickBot="1" x14ac:dyDescent="0.3">
      <c r="A211" s="203" t="s">
        <v>2351</v>
      </c>
      <c r="B211" s="203" t="s">
        <v>2491</v>
      </c>
      <c r="C211" s="210">
        <v>1</v>
      </c>
      <c r="D211" s="204" t="s">
        <v>63</v>
      </c>
      <c r="E211" s="204" t="s">
        <v>64</v>
      </c>
      <c r="F211" s="204" t="str">
        <f>UnitControlCenter!$B$46</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3624</v>
      </c>
      <c r="B3" s="401" t="s">
        <v>3626</v>
      </c>
      <c r="C3" s="398"/>
      <c r="D3" s="400" t="s">
        <v>3625</v>
      </c>
    </row>
    <row r="4" spans="1:5" x14ac:dyDescent="0.25">
      <c r="A4" t="s">
        <v>2554</v>
      </c>
      <c r="B4" s="20" t="s">
        <v>2548</v>
      </c>
      <c r="C4" s="199"/>
      <c r="D4" s="402" t="s">
        <v>3628</v>
      </c>
      <c r="E4" t="s">
        <v>3631</v>
      </c>
    </row>
    <row r="5" spans="1:5" x14ac:dyDescent="0.25">
      <c r="A5" t="s">
        <v>3635</v>
      </c>
      <c r="B5" s="182" t="s">
        <v>3636</v>
      </c>
      <c r="C5" s="403"/>
      <c r="D5" s="402" t="s">
        <v>3630</v>
      </c>
      <c r="E5" t="s">
        <v>3634</v>
      </c>
    </row>
    <row r="6" spans="1:5" x14ac:dyDescent="0.25">
      <c r="A6" t="s">
        <v>3060</v>
      </c>
      <c r="B6" s="182" t="s">
        <v>3637</v>
      </c>
      <c r="C6" s="223"/>
      <c r="D6" t="s">
        <v>3641</v>
      </c>
    </row>
    <row r="7" spans="1:5" x14ac:dyDescent="0.25">
      <c r="A7" t="s">
        <v>3642</v>
      </c>
      <c r="B7" s="182" t="s">
        <v>3643</v>
      </c>
      <c r="C7" s="405"/>
      <c r="D7" s="404" t="s">
        <v>3614</v>
      </c>
    </row>
    <row r="8" spans="1:5" x14ac:dyDescent="0.25">
      <c r="A8" t="s">
        <v>2514</v>
      </c>
      <c r="B8" s="20" t="s">
        <v>2525</v>
      </c>
      <c r="C8" s="187"/>
      <c r="D8" t="s">
        <v>437</v>
      </c>
    </row>
    <row r="9" spans="1:5" x14ac:dyDescent="0.25">
      <c r="A9" t="s">
        <v>3598</v>
      </c>
      <c r="B9" s="20" t="s">
        <v>3597</v>
      </c>
      <c r="C9" s="388"/>
      <c r="D9" t="s">
        <v>3529</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3638</v>
      </c>
      <c r="C17" s="224"/>
      <c r="D17" t="s">
        <v>3531</v>
      </c>
    </row>
    <row r="18" spans="1:5" x14ac:dyDescent="0.25">
      <c r="A18" t="s">
        <v>2531</v>
      </c>
      <c r="B18" s="20" t="s">
        <v>2527</v>
      </c>
      <c r="C18" s="192"/>
      <c r="D18" t="s">
        <v>3532</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3596</v>
      </c>
      <c r="B25" s="20" t="s">
        <v>3639</v>
      </c>
      <c r="C25" s="387"/>
      <c r="D25" t="s">
        <v>3528</v>
      </c>
    </row>
    <row r="26" spans="1:5" x14ac:dyDescent="0.25">
      <c r="A26" t="s">
        <v>2515</v>
      </c>
      <c r="B26" s="182" t="s">
        <v>2520</v>
      </c>
      <c r="C26" s="185"/>
      <c r="D26" t="s">
        <v>3455</v>
      </c>
    </row>
    <row r="27" spans="1:5" x14ac:dyDescent="0.25">
      <c r="A27" t="s">
        <v>3456</v>
      </c>
      <c r="B27" s="182" t="s">
        <v>3457</v>
      </c>
      <c r="C27" s="382"/>
      <c r="D27" t="s">
        <v>3454</v>
      </c>
    </row>
    <row r="28" spans="1:5" x14ac:dyDescent="0.25">
      <c r="A28" t="s">
        <v>3062</v>
      </c>
      <c r="B28" s="17" t="s">
        <v>3640</v>
      </c>
      <c r="C28" s="225"/>
      <c r="D28" t="s">
        <v>3530</v>
      </c>
    </row>
    <row r="29" spans="1:5" x14ac:dyDescent="0.25">
      <c r="A29" t="s">
        <v>2539</v>
      </c>
      <c r="B29" s="20" t="s">
        <v>2538</v>
      </c>
      <c r="C29" s="194"/>
      <c r="D29" t="s">
        <v>444</v>
      </c>
    </row>
    <row r="30" spans="1:5" x14ac:dyDescent="0.25">
      <c r="A30" t="s">
        <v>3063</v>
      </c>
      <c r="B30" s="222" t="s">
        <v>3056</v>
      </c>
      <c r="C30" s="221"/>
      <c r="D30" t="s">
        <v>3527</v>
      </c>
    </row>
    <row r="31" spans="1:5" x14ac:dyDescent="0.25">
      <c r="A31" t="s">
        <v>2509</v>
      </c>
      <c r="B31" s="182" t="s">
        <v>2519</v>
      </c>
      <c r="C31" s="184"/>
      <c r="D31" t="s">
        <v>447</v>
      </c>
    </row>
    <row r="32" spans="1:5" x14ac:dyDescent="0.25">
      <c r="A32" t="s">
        <v>3635</v>
      </c>
      <c r="B32" s="182" t="s">
        <v>3636</v>
      </c>
      <c r="C32" s="403"/>
      <c r="D32" t="s">
        <v>3629</v>
      </c>
      <c r="E32" t="s">
        <v>3633</v>
      </c>
    </row>
    <row r="33" spans="1:5" x14ac:dyDescent="0.25">
      <c r="A33" t="s">
        <v>2554</v>
      </c>
      <c r="B33" s="20" t="s">
        <v>2548</v>
      </c>
      <c r="C33" s="199"/>
      <c r="D33" s="402" t="s">
        <v>3627</v>
      </c>
      <c r="E33" t="s">
        <v>3632</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3287</v>
      </c>
      <c r="B98" s="180"/>
      <c r="C98" s="167"/>
      <c r="D98" s="167"/>
    </row>
    <row r="99" spans="1:4" x14ac:dyDescent="0.25">
      <c r="A99" s="9" t="s">
        <v>2504</v>
      </c>
      <c r="B99" s="181" t="s">
        <v>2505</v>
      </c>
      <c r="C99" s="9" t="s">
        <v>2506</v>
      </c>
      <c r="D99" s="9" t="s">
        <v>2507</v>
      </c>
    </row>
    <row r="100" spans="1:4" x14ac:dyDescent="0.25">
      <c r="A100" t="s">
        <v>2550</v>
      </c>
      <c r="B100" s="20" t="s">
        <v>2544</v>
      </c>
      <c r="C100" s="196"/>
      <c r="D100" t="s">
        <v>3143</v>
      </c>
    </row>
    <row r="101" spans="1:4" x14ac:dyDescent="0.25">
      <c r="A101" t="s">
        <v>2522</v>
      </c>
      <c r="B101" s="182" t="s">
        <v>2523</v>
      </c>
      <c r="C101" s="186"/>
      <c r="D101" t="s">
        <v>3144</v>
      </c>
    </row>
    <row r="103" spans="1:4" x14ac:dyDescent="0.25">
      <c r="A103" s="42" t="s">
        <v>3145</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3146</v>
      </c>
    </row>
    <row r="106" spans="1:4" x14ac:dyDescent="0.25">
      <c r="A106" t="s">
        <v>2529</v>
      </c>
      <c r="B106" s="20" t="s">
        <v>2545</v>
      </c>
      <c r="C106" s="191"/>
      <c r="D106" t="s">
        <v>3147</v>
      </c>
    </row>
    <row r="107" spans="1:4" x14ac:dyDescent="0.25">
      <c r="A107" t="s">
        <v>2522</v>
      </c>
      <c r="B107" s="182" t="s">
        <v>2523</v>
      </c>
      <c r="C107" s="186"/>
      <c r="D107" t="s">
        <v>3148</v>
      </c>
    </row>
    <row r="108" spans="1:4" x14ac:dyDescent="0.25">
      <c r="A108" t="s">
        <v>2530</v>
      </c>
      <c r="B108" s="20" t="s">
        <v>2526</v>
      </c>
      <c r="C108" s="190"/>
      <c r="D108" t="s">
        <v>3149</v>
      </c>
    </row>
    <row r="110" spans="1:4" x14ac:dyDescent="0.25">
      <c r="A110" s="42" t="s">
        <v>3150</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3151</v>
      </c>
    </row>
    <row r="113" spans="1:4" x14ac:dyDescent="0.25">
      <c r="A113" t="s">
        <v>2531</v>
      </c>
      <c r="B113" s="20" t="s">
        <v>2527</v>
      </c>
      <c r="C113" s="192"/>
      <c r="D113" t="s">
        <v>3152</v>
      </c>
    </row>
    <row r="115" spans="1:4" x14ac:dyDescent="0.25">
      <c r="A115" s="42" t="s">
        <v>3153</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3154</v>
      </c>
    </row>
    <row r="118" spans="1:4" x14ac:dyDescent="0.25">
      <c r="A118" t="s">
        <v>2530</v>
      </c>
      <c r="B118" s="20" t="s">
        <v>2526</v>
      </c>
      <c r="C118" s="190"/>
      <c r="D118" t="s">
        <v>3155</v>
      </c>
    </row>
    <row r="119" spans="1:4" x14ac:dyDescent="0.25">
      <c r="A119" t="s">
        <v>2532</v>
      </c>
      <c r="B119" s="20" t="s">
        <v>2528</v>
      </c>
      <c r="C119" s="193"/>
      <c r="D119" t="s">
        <v>3156</v>
      </c>
    </row>
    <row r="120" spans="1:4" x14ac:dyDescent="0.25">
      <c r="A120" t="s">
        <v>2522</v>
      </c>
      <c r="B120" s="182" t="s">
        <v>2523</v>
      </c>
      <c r="C120" s="186"/>
      <c r="D120" t="s">
        <v>3157</v>
      </c>
    </row>
    <row r="121" spans="1:4" x14ac:dyDescent="0.25">
      <c r="A121" t="s">
        <v>2529</v>
      </c>
      <c r="B121" s="20" t="s">
        <v>2545</v>
      </c>
      <c r="C121" s="191"/>
      <c r="D121" t="s">
        <v>3158</v>
      </c>
    </row>
    <row r="122" spans="1:4" x14ac:dyDescent="0.25">
      <c r="A122" t="s">
        <v>2509</v>
      </c>
      <c r="B122" s="182" t="s">
        <v>2519</v>
      </c>
      <c r="C122" s="184"/>
      <c r="D122" t="s">
        <v>3159</v>
      </c>
    </row>
    <row r="123" spans="1:4" x14ac:dyDescent="0.25">
      <c r="A123" t="s">
        <v>2515</v>
      </c>
      <c r="B123" s="182" t="s">
        <v>2520</v>
      </c>
      <c r="C123" s="185"/>
      <c r="D123" t="s">
        <v>3160</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3547</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3555</v>
      </c>
    </row>
    <row r="250" spans="1:4" x14ac:dyDescent="0.25">
      <c r="A250" t="s">
        <v>2529</v>
      </c>
      <c r="B250" s="20" t="s">
        <v>2545</v>
      </c>
      <c r="C250" s="191"/>
      <c r="D250" t="s">
        <v>3556</v>
      </c>
    </row>
    <row r="251" spans="1:4" x14ac:dyDescent="0.25">
      <c r="A251" t="s">
        <v>2550</v>
      </c>
      <c r="B251" s="20" t="s">
        <v>2544</v>
      </c>
      <c r="C251" s="196"/>
      <c r="D251" t="s">
        <v>3557</v>
      </c>
    </row>
    <row r="252" spans="1:4" x14ac:dyDescent="0.25">
      <c r="A252" t="s">
        <v>2515</v>
      </c>
      <c r="B252" s="182" t="s">
        <v>2520</v>
      </c>
      <c r="C252" s="185"/>
      <c r="D252" t="s">
        <v>3558</v>
      </c>
    </row>
    <row r="253" spans="1:4" x14ac:dyDescent="0.25">
      <c r="A253" t="s">
        <v>2530</v>
      </c>
      <c r="B253" s="20" t="s">
        <v>2526</v>
      </c>
      <c r="C253" s="190"/>
      <c r="D253" t="s">
        <v>3559</v>
      </c>
    </row>
    <row r="254" spans="1:4" x14ac:dyDescent="0.25">
      <c r="A254" t="s">
        <v>2509</v>
      </c>
      <c r="B254" s="182" t="s">
        <v>2519</v>
      </c>
      <c r="C254" s="184"/>
      <c r="D254" t="s">
        <v>3560</v>
      </c>
    </row>
    <row r="255" spans="1:4" x14ac:dyDescent="0.25">
      <c r="A255" t="s">
        <v>2531</v>
      </c>
      <c r="B255" s="20" t="s">
        <v>2527</v>
      </c>
      <c r="C255" s="192"/>
      <c r="D255" t="s">
        <v>3561</v>
      </c>
    </row>
    <row r="256" spans="1:4" x14ac:dyDescent="0.25">
      <c r="A256" t="s">
        <v>2554</v>
      </c>
      <c r="B256" s="20" t="s">
        <v>2548</v>
      </c>
      <c r="C256" s="199"/>
      <c r="D256" t="s">
        <v>3562</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2" sqref="A2"/>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3451</v>
      </c>
      <c r="C2" s="171" t="s">
        <v>3452</v>
      </c>
    </row>
    <row r="3" spans="1:3" x14ac:dyDescent="0.25">
      <c r="A3" t="s">
        <v>3744</v>
      </c>
      <c r="B3" t="s">
        <v>3745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tabSelected="1" workbookViewId="0">
      <selection activeCell="H3" sqref="H3"/>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3599</v>
      </c>
      <c r="B1" s="392" t="s">
        <v>3623</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XFD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3599</v>
      </c>
      <c r="B1" s="392" t="s">
        <v>3600</v>
      </c>
      <c r="C1" s="392" t="s">
        <v>3601</v>
      </c>
      <c r="D1" s="392" t="s">
        <v>3602</v>
      </c>
      <c r="E1" s="392" t="s">
        <v>3603</v>
      </c>
      <c r="F1" s="393" t="s">
        <v>3604</v>
      </c>
    </row>
    <row r="2" spans="1:6" ht="30" x14ac:dyDescent="0.25">
      <c r="A2" s="1" t="s">
        <v>3605</v>
      </c>
      <c r="B2" s="1" t="s">
        <v>3141</v>
      </c>
      <c r="C2" s="1">
        <v>2030</v>
      </c>
      <c r="D2" s="5">
        <f>0.48*'Target Calculations'!B700</f>
        <v>3201.5130823202244</v>
      </c>
      <c r="E2" s="5">
        <f>0.5*'Target Calculations'!B700</f>
        <v>3334.9094607502338</v>
      </c>
      <c r="F2" t="s">
        <v>3142</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30" t="s">
        <v>477</v>
      </c>
      <c r="B2" s="430"/>
      <c r="C2" s="231"/>
      <c r="D2" s="231"/>
      <c r="E2" s="231"/>
      <c r="F2" s="231"/>
      <c r="G2" s="231"/>
      <c r="H2" s="57" t="s">
        <v>478</v>
      </c>
    </row>
    <row r="3" spans="1:8" ht="15.75" x14ac:dyDescent="0.25">
      <c r="A3" s="231" t="s">
        <v>723</v>
      </c>
      <c r="B3" s="231"/>
      <c r="C3" s="231"/>
      <c r="D3" s="231"/>
      <c r="E3" s="231"/>
      <c r="F3" s="231"/>
      <c r="G3" s="231"/>
      <c r="H3" s="57" t="s">
        <v>3428</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5" t="s">
        <v>480</v>
      </c>
      <c r="B6" s="289" t="s">
        <v>481</v>
      </c>
      <c r="C6" s="289" t="s">
        <v>482</v>
      </c>
      <c r="D6" s="289" t="s">
        <v>483</v>
      </c>
      <c r="E6" s="289" t="s">
        <v>484</v>
      </c>
      <c r="F6" s="289" t="s">
        <v>485</v>
      </c>
      <c r="G6" s="289" t="s">
        <v>486</v>
      </c>
      <c r="H6" s="289" t="s">
        <v>487</v>
      </c>
    </row>
    <row r="7" spans="1:8" ht="15.75" thickBot="1" x14ac:dyDescent="0.3">
      <c r="A7" s="436"/>
      <c r="B7" s="437" t="s">
        <v>488</v>
      </c>
      <c r="C7" s="438"/>
      <c r="D7" s="438"/>
      <c r="E7" s="438"/>
      <c r="F7" s="438"/>
      <c r="G7" s="438"/>
      <c r="H7" s="439"/>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3419</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3420</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3421</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3422</v>
      </c>
      <c r="B44" s="291" t="s">
        <v>523</v>
      </c>
      <c r="C44" s="291" t="s">
        <v>523</v>
      </c>
      <c r="D44" s="291" t="s">
        <v>523</v>
      </c>
      <c r="E44" s="291">
        <v>208.89432174184356</v>
      </c>
      <c r="F44" s="291">
        <v>105.47180460606191</v>
      </c>
      <c r="G44" s="291">
        <v>355.97410702367489</v>
      </c>
      <c r="H44" s="291">
        <v>65.111291475618813</v>
      </c>
    </row>
    <row r="45" spans="1:8" x14ac:dyDescent="0.25">
      <c r="A45" s="301" t="s">
        <v>3423</v>
      </c>
      <c r="B45" s="291" t="s">
        <v>528</v>
      </c>
      <c r="C45" s="300" t="s">
        <v>189</v>
      </c>
      <c r="D45" s="300" t="s">
        <v>189</v>
      </c>
      <c r="E45" s="300" t="s">
        <v>189</v>
      </c>
      <c r="F45" s="300" t="s">
        <v>189</v>
      </c>
      <c r="G45" s="300" t="s">
        <v>189</v>
      </c>
      <c r="H45" s="300" t="s">
        <v>189</v>
      </c>
    </row>
    <row r="46" spans="1:8" x14ac:dyDescent="0.25">
      <c r="A46" s="296" t="s">
        <v>3424</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3425</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3426</v>
      </c>
      <c r="B54" s="291">
        <v>230699.51036740557</v>
      </c>
      <c r="C54" s="300" t="s">
        <v>189</v>
      </c>
      <c r="D54" s="300" t="s">
        <v>189</v>
      </c>
      <c r="E54" s="300" t="s">
        <v>189</v>
      </c>
      <c r="F54" s="300" t="s">
        <v>189</v>
      </c>
      <c r="G54" s="300" t="s">
        <v>189</v>
      </c>
      <c r="H54" s="300" t="s">
        <v>189</v>
      </c>
    </row>
    <row r="55" spans="1:8" x14ac:dyDescent="0.25">
      <c r="A55" s="233" t="s">
        <v>3427</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3711</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3428</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3253</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3254</v>
      </c>
      <c r="B81" s="349" t="s">
        <v>523</v>
      </c>
      <c r="C81" s="349" t="s">
        <v>552</v>
      </c>
      <c r="D81" s="349" t="s">
        <v>523</v>
      </c>
      <c r="E81" s="349" t="s">
        <v>523</v>
      </c>
      <c r="F81" s="349" t="s">
        <v>523</v>
      </c>
      <c r="G81" s="349" t="s">
        <v>523</v>
      </c>
      <c r="H81" s="349" t="s">
        <v>523</v>
      </c>
      <c r="I81" s="349" t="s">
        <v>523</v>
      </c>
      <c r="J81" s="349" t="s">
        <v>523</v>
      </c>
    </row>
    <row r="82" spans="1:10" x14ac:dyDescent="0.25">
      <c r="A82" s="305" t="s">
        <v>3255</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3253</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3254</v>
      </c>
      <c r="B88" s="349" t="s">
        <v>523</v>
      </c>
      <c r="C88" s="349" t="s">
        <v>552</v>
      </c>
      <c r="D88" s="349" t="s">
        <v>523</v>
      </c>
      <c r="E88" s="349" t="s">
        <v>523</v>
      </c>
      <c r="F88" s="349" t="s">
        <v>523</v>
      </c>
      <c r="G88" s="349" t="s">
        <v>523</v>
      </c>
      <c r="H88" s="349" t="s">
        <v>523</v>
      </c>
      <c r="I88" s="349" t="s">
        <v>523</v>
      </c>
      <c r="J88" s="349" t="s">
        <v>523</v>
      </c>
    </row>
    <row r="89" spans="1:10" x14ac:dyDescent="0.25">
      <c r="A89" s="307" t="s">
        <v>3255</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3256</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3253</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3254</v>
      </c>
      <c r="B95" s="349" t="s">
        <v>523</v>
      </c>
      <c r="C95" s="349" t="s">
        <v>552</v>
      </c>
      <c r="D95" s="349" t="s">
        <v>523</v>
      </c>
      <c r="E95" s="349" t="s">
        <v>523</v>
      </c>
      <c r="F95" s="349" t="s">
        <v>523</v>
      </c>
      <c r="G95" s="349" t="s">
        <v>523</v>
      </c>
      <c r="H95" s="349" t="s">
        <v>523</v>
      </c>
      <c r="I95" s="349" t="s">
        <v>523</v>
      </c>
      <c r="J95" s="349" t="s">
        <v>523</v>
      </c>
    </row>
    <row r="96" spans="1:10" x14ac:dyDescent="0.25">
      <c r="A96" s="307" t="s">
        <v>3255</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3253</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3254</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3255</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3257</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3253</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3254</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3255</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3258</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3259</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3260</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3258</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3259</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3260</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3258</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3259</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3260</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3258</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3259</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3260</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3258</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3259</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3260</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3258</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3259</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3260</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3258</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3259</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3260</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3253</v>
      </c>
      <c r="B215" s="349" t="s">
        <v>568</v>
      </c>
      <c r="C215" s="349" t="s">
        <v>552</v>
      </c>
      <c r="D215" s="349" t="s">
        <v>568</v>
      </c>
      <c r="E215" s="349" t="s">
        <v>3135</v>
      </c>
      <c r="F215" s="349" t="s">
        <v>3135</v>
      </c>
      <c r="G215" s="349" t="s">
        <v>568</v>
      </c>
      <c r="H215" s="349" t="s">
        <v>3135</v>
      </c>
      <c r="I215" s="349" t="s">
        <v>3135</v>
      </c>
    </row>
    <row r="216" spans="1:10" x14ac:dyDescent="0.25">
      <c r="A216" s="305" t="s">
        <v>3255</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3262</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3263</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3264</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3255</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3265</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3264</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3255</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3265</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3264</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3255</v>
      </c>
      <c r="B246" s="351" t="s">
        <v>496</v>
      </c>
      <c r="C246" s="349" t="s">
        <v>552</v>
      </c>
      <c r="D246" s="349" t="s">
        <v>496</v>
      </c>
      <c r="E246" s="349" t="s">
        <v>496</v>
      </c>
      <c r="F246" s="349" t="s">
        <v>496</v>
      </c>
      <c r="G246" s="351" t="s">
        <v>496</v>
      </c>
      <c r="H246" s="351">
        <v>1.9584458055900002E-3</v>
      </c>
      <c r="I246" s="351">
        <v>2.75126384502E-3</v>
      </c>
    </row>
    <row r="247" spans="1:9" x14ac:dyDescent="0.25">
      <c r="A247" s="305" t="s">
        <v>3265</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3266</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3255</v>
      </c>
      <c r="B255" s="351" t="s">
        <v>496</v>
      </c>
      <c r="C255" s="349" t="s">
        <v>552</v>
      </c>
      <c r="D255" s="349" t="s">
        <v>496</v>
      </c>
      <c r="E255" s="349" t="s">
        <v>496</v>
      </c>
      <c r="F255" s="349" t="s">
        <v>496</v>
      </c>
      <c r="G255" s="351" t="s">
        <v>496</v>
      </c>
      <c r="H255" s="351">
        <v>2.1488777387999999E-3</v>
      </c>
      <c r="I255" s="351">
        <v>1.21293212369E-3</v>
      </c>
    </row>
    <row r="256" spans="1:9" x14ac:dyDescent="0.25">
      <c r="A256" s="305" t="s">
        <v>3265</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3264</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3255</v>
      </c>
      <c r="B263" s="351" t="s">
        <v>496</v>
      </c>
      <c r="C263" s="349" t="s">
        <v>552</v>
      </c>
      <c r="D263" s="349" t="s">
        <v>496</v>
      </c>
      <c r="E263" s="349" t="s">
        <v>521</v>
      </c>
      <c r="F263" s="349" t="s">
        <v>521</v>
      </c>
      <c r="G263" s="351" t="s">
        <v>496</v>
      </c>
      <c r="H263" s="351" t="s">
        <v>521</v>
      </c>
      <c r="I263" s="351" t="s">
        <v>521</v>
      </c>
    </row>
    <row r="264" spans="1:9" x14ac:dyDescent="0.25">
      <c r="A264" s="305" t="s">
        <v>3265</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3255</v>
      </c>
      <c r="B278" s="351" t="s">
        <v>496</v>
      </c>
      <c r="C278" s="349" t="s">
        <v>552</v>
      </c>
      <c r="D278" s="349" t="s">
        <v>496</v>
      </c>
      <c r="E278" s="349" t="s">
        <v>521</v>
      </c>
      <c r="F278" s="349" t="s">
        <v>521</v>
      </c>
      <c r="G278" s="351" t="s">
        <v>496</v>
      </c>
      <c r="H278" s="351" t="s">
        <v>521</v>
      </c>
      <c r="I278" s="351" t="s">
        <v>521</v>
      </c>
    </row>
    <row r="279" spans="1:10" x14ac:dyDescent="0.25">
      <c r="A279" s="305" t="s">
        <v>3267</v>
      </c>
      <c r="B279" s="349" t="s">
        <v>496</v>
      </c>
      <c r="C279" s="349" t="s">
        <v>552</v>
      </c>
      <c r="D279" s="350" t="s">
        <v>189</v>
      </c>
      <c r="E279" s="350" t="s">
        <v>189</v>
      </c>
      <c r="F279" s="350" t="s">
        <v>189</v>
      </c>
      <c r="G279" s="349" t="s">
        <v>496</v>
      </c>
      <c r="H279" s="349" t="s">
        <v>494</v>
      </c>
      <c r="I279" s="349" t="s">
        <v>494</v>
      </c>
    </row>
    <row r="280" spans="1:10" x14ac:dyDescent="0.25">
      <c r="A280" s="67" t="s">
        <v>3268</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3269</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3255</v>
      </c>
      <c r="B286" s="351" t="s">
        <v>496</v>
      </c>
      <c r="C286" s="349" t="s">
        <v>552</v>
      </c>
      <c r="D286" s="349" t="s">
        <v>496</v>
      </c>
      <c r="E286" s="349" t="s">
        <v>521</v>
      </c>
      <c r="F286" s="349" t="s">
        <v>521</v>
      </c>
      <c r="G286" s="351" t="s">
        <v>496</v>
      </c>
      <c r="H286" s="351" t="s">
        <v>521</v>
      </c>
      <c r="I286" s="351" t="s">
        <v>521</v>
      </c>
      <c r="J286" s="65" t="s">
        <v>494</v>
      </c>
    </row>
    <row r="287" spans="1:10" x14ac:dyDescent="0.25">
      <c r="A287" s="305" t="s">
        <v>3270</v>
      </c>
      <c r="B287" s="349" t="s">
        <v>523</v>
      </c>
      <c r="C287" s="349" t="s">
        <v>552</v>
      </c>
      <c r="D287" s="350" t="s">
        <v>189</v>
      </c>
      <c r="E287" s="350" t="s">
        <v>189</v>
      </c>
      <c r="F287" s="350" t="s">
        <v>189</v>
      </c>
      <c r="G287" s="349" t="s">
        <v>523</v>
      </c>
      <c r="H287" s="349" t="s">
        <v>494</v>
      </c>
      <c r="I287" s="349" t="s">
        <v>494</v>
      </c>
      <c r="J287" s="65" t="s">
        <v>494</v>
      </c>
    </row>
    <row r="288" spans="1:10" x14ac:dyDescent="0.25">
      <c r="A288" s="67" t="s">
        <v>3271</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3258</v>
      </c>
      <c r="B292" s="349" t="s">
        <v>568</v>
      </c>
      <c r="C292" s="349" t="s">
        <v>552</v>
      </c>
      <c r="D292" s="349" t="s">
        <v>568</v>
      </c>
      <c r="E292" s="349" t="s">
        <v>523</v>
      </c>
      <c r="F292" s="349" t="s">
        <v>523</v>
      </c>
      <c r="G292" s="349" t="s">
        <v>568</v>
      </c>
      <c r="H292" s="349" t="s">
        <v>523</v>
      </c>
      <c r="I292" s="349" t="s">
        <v>523</v>
      </c>
      <c r="J292" s="65" t="s">
        <v>494</v>
      </c>
    </row>
    <row r="293" spans="1:10" x14ac:dyDescent="0.25">
      <c r="A293" s="313" t="s">
        <v>3260</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3258</v>
      </c>
      <c r="B298" s="351" t="s">
        <v>496</v>
      </c>
      <c r="C298" s="349" t="s">
        <v>552</v>
      </c>
      <c r="D298" s="349" t="s">
        <v>496</v>
      </c>
      <c r="E298" s="349" t="s">
        <v>523</v>
      </c>
      <c r="F298" s="349" t="s">
        <v>523</v>
      </c>
      <c r="G298" s="351" t="s">
        <v>496</v>
      </c>
      <c r="H298" s="351" t="s">
        <v>523</v>
      </c>
      <c r="I298" s="351" t="s">
        <v>523</v>
      </c>
      <c r="J298" s="65" t="s">
        <v>494</v>
      </c>
    </row>
    <row r="299" spans="1:10" x14ac:dyDescent="0.25">
      <c r="A299" s="313" t="s">
        <v>3260</v>
      </c>
      <c r="B299" s="351" t="s">
        <v>496</v>
      </c>
      <c r="C299" s="349" t="s">
        <v>552</v>
      </c>
      <c r="D299" s="349" t="s">
        <v>496</v>
      </c>
      <c r="E299" s="349" t="s">
        <v>523</v>
      </c>
      <c r="F299" s="349" t="s">
        <v>523</v>
      </c>
      <c r="G299" s="351" t="s">
        <v>496</v>
      </c>
      <c r="H299" s="351" t="s">
        <v>523</v>
      </c>
      <c r="I299" s="351" t="s">
        <v>523</v>
      </c>
      <c r="J299" s="65" t="s">
        <v>494</v>
      </c>
    </row>
    <row r="300" spans="1:10" x14ac:dyDescent="0.25">
      <c r="A300" s="320" t="s">
        <v>3272</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3253</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3254</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3255</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3273</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3253</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3254</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3255</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3274</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3253</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3254</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3255</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3253</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3254</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3255</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3253</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3254</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3255</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3264</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3255</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3265</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3269</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3255</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3270</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3255</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3275</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3428</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3276</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3277</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3278</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3279</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3280</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3428</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3137</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3137</v>
      </c>
      <c r="X472" s="424"/>
      <c r="Y472" s="424"/>
      <c r="Z472" s="424"/>
      <c r="AA472" s="424"/>
      <c r="AB472" s="424"/>
      <c r="AC472" s="425"/>
      <c r="AD472" s="286"/>
      <c r="AE472" s="286"/>
      <c r="AF472" s="414" t="s">
        <v>701</v>
      </c>
      <c r="AG472" s="415"/>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3429</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3430</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3431</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3428</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3432</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3433</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3434</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3435</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3436</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3428</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3428</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3437</v>
      </c>
      <c r="B653" s="350" t="s">
        <v>189</v>
      </c>
      <c r="C653" s="353" t="s">
        <v>496</v>
      </c>
      <c r="D653" s="353" t="s">
        <v>496</v>
      </c>
      <c r="E653" s="353" t="s">
        <v>496</v>
      </c>
      <c r="F653" s="353" t="s">
        <v>496</v>
      </c>
      <c r="G653" s="353" t="s">
        <v>496</v>
      </c>
      <c r="H653" s="350" t="s">
        <v>189</v>
      </c>
    </row>
    <row r="654" spans="1:8" x14ac:dyDescent="0.25">
      <c r="A654" s="377" t="s">
        <v>3438</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3439</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3712</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3715</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3281</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3714</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3716</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3718</v>
      </c>
      <c r="E699" s="5" t="s">
        <v>3719</v>
      </c>
      <c r="F699" s="5" t="s">
        <v>3737</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3713</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3717</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90" t="s">
        <v>3713</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2024-03-11T20:25:31Z</dcterms:modified>
</cp:coreProperties>
</file>