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elec\SYC\"/>
    </mc:Choice>
  </mc:AlternateContent>
  <xr:revisionPtr revIDLastSave="0" documentId="13_ncr:1_{9E93CE4D-A107-48F0-855B-1E702AF22E3A}" xr6:coauthVersionLast="45" xr6:coauthVersionMax="45" xr10:uidLastSave="{00000000-0000-0000-0000-000000000000}"/>
  <bookViews>
    <workbookView xWindow="38280" yWindow="3270" windowWidth="29040" windowHeight="17640" tabRatio="752" xr2:uid="{00000000-000D-0000-FFFF-FFFF00000000}"/>
  </bookViews>
  <sheets>
    <sheet name="About" sheetId="1" r:id="rId1"/>
    <sheet name="JRC_cap" sheetId="16" r:id="rId2"/>
    <sheet name="natural_gas" sheetId="17" r:id="rId3"/>
    <sheet name="JRC_thermal" sheetId="14" r:id="rId4"/>
    <sheet name="other_data" sheetId="12" r:id="rId5"/>
    <sheet name="data_collection" sheetId="9" r:id="rId6"/>
    <sheet name="SYC-SYEGC" sheetId="4" r:id="rId7"/>
    <sheet name="SYC-FoPtPFP" sheetId="7" r:id="rId8"/>
  </sheets>
  <definedNames>
    <definedName name="Countries">#REF!</definedName>
    <definedName name="_xlnm.Print_Titles" localSheetId="1">JRC_cap!$A:$A,JRC_cap!$2:$2</definedName>
    <definedName name="_xlnm.Print_Titles" localSheetId="3">JRC_thermal!$2:$2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9" l="1"/>
  <c r="B3" i="9"/>
  <c r="C10" i="17"/>
  <c r="C11" i="17"/>
  <c r="R16" i="1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AF208" i="12" l="1"/>
  <c r="AF203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D208" i="12"/>
  <c r="B7" i="9" l="1"/>
</calcChain>
</file>

<file path=xl/sharedStrings.xml><?xml version="1.0" encoding="utf-8"?>
<sst xmlns="http://schemas.openxmlformats.org/spreadsheetml/2006/main" count="1372" uniqueCount="449">
  <si>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</si>
  <si>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</si>
  <si>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</si>
  <si>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</si>
  <si>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</si>
  <si>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</si>
  <si>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</si>
  <si>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</si>
  <si>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Lignite</t>
  </si>
  <si>
    <t>solar thermal</t>
  </si>
  <si>
    <t>Natural Gas</t>
  </si>
  <si>
    <t>nuclear</t>
  </si>
  <si>
    <t>Wind</t>
  </si>
  <si>
    <t>preexisting</t>
  </si>
  <si>
    <t>preexisting nonretiring (not used in U.S. dataset)</t>
  </si>
  <si>
    <t>newly built</t>
  </si>
  <si>
    <t>solar PV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</si>
  <si>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</si>
  <si>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</si>
  <si>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</si>
  <si>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</si>
  <si>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</si>
  <si>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</si>
  <si>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</si>
  <si>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</si>
  <si>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</si>
  <si>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/>
  </si>
  <si>
    <t>crude oil</t>
  </si>
  <si>
    <t>heavy or residual fuel oil</t>
  </si>
  <si>
    <t>municipal solid waste</t>
  </si>
  <si>
    <t>Residual Fuel Oil</t>
  </si>
  <si>
    <t>Start Year Capacities (MW)</t>
  </si>
  <si>
    <t>Peakers that Provide Flexibility Points (dimensionless)</t>
  </si>
  <si>
    <t>Source (1)</t>
  </si>
  <si>
    <t xml:space="preserve">Sources </t>
  </si>
  <si>
    <t>(1) Installed Cap. Solar, Nuclear, Geothermal and Hydro</t>
  </si>
  <si>
    <t>Electricity production capacities by main fuel groups and operator</t>
  </si>
  <si>
    <t>EUROSTAT</t>
  </si>
  <si>
    <t>Note: Used main activity producers and autoproducers</t>
  </si>
  <si>
    <t>Source (2)</t>
  </si>
  <si>
    <t>Wind energy in Europe in 2019 - Trends and statistics</t>
  </si>
  <si>
    <t>https://windeurope.org/wp-content/uploads/files/about-wind/statistics/WindEurope-Annual-Statistics-2019.pdf</t>
  </si>
  <si>
    <t>(2) Installed Cap. Wind Onshore and Offshore</t>
  </si>
  <si>
    <t>2015</t>
  </si>
  <si>
    <t>Construction</t>
  </si>
  <si>
    <t>back to main menu</t>
  </si>
  <si>
    <t>Energy Statistics for:</t>
  </si>
  <si>
    <t>European Union 28</t>
  </si>
  <si>
    <t>EU-28</t>
  </si>
  <si>
    <t>EU28</t>
  </si>
  <si>
    <t>Mtoe (unless otherwise specified)</t>
  </si>
  <si>
    <t>Energy Balance</t>
  </si>
  <si>
    <t>Production 1</t>
  </si>
  <si>
    <t>Solid Fuels 5</t>
  </si>
  <si>
    <t>of which Hard Coal</t>
  </si>
  <si>
    <t>Petroleum and Products  2</t>
  </si>
  <si>
    <t>of which Crude and NGL</t>
  </si>
  <si>
    <t>Gases 3</t>
  </si>
  <si>
    <t>of which Natural Gas</t>
  </si>
  <si>
    <t>Renewables</t>
  </si>
  <si>
    <t>Wastes, Non-Renewable</t>
  </si>
  <si>
    <t>Imports 4</t>
  </si>
  <si>
    <t>Solid Fuels</t>
  </si>
  <si>
    <t>Electricity</t>
  </si>
  <si>
    <t>Heat</t>
  </si>
  <si>
    <t>Waste, Non-Renewable</t>
  </si>
  <si>
    <t>Exports  4</t>
  </si>
  <si>
    <t>Net Imports 4</t>
  </si>
  <si>
    <t>Gases</t>
  </si>
  <si>
    <t>Gross Inland Consumption</t>
  </si>
  <si>
    <t>of which Lignite/Brown Coal</t>
  </si>
  <si>
    <t>of which Oil Shale and Oil Sands</t>
  </si>
  <si>
    <t>Hydro</t>
  </si>
  <si>
    <t>Solar</t>
  </si>
  <si>
    <t>Tide, Wave and Ocean</t>
  </si>
  <si>
    <t>Biomass and Renewable Wastes</t>
  </si>
  <si>
    <t>Transformation Input</t>
  </si>
  <si>
    <t>Total, All Products</t>
  </si>
  <si>
    <t>Petroleum and Products</t>
  </si>
  <si>
    <t>Wastes non-RES</t>
  </si>
  <si>
    <t>Conventional Thermal Power Stations</t>
  </si>
  <si>
    <t>Nuclear Power Stations</t>
  </si>
  <si>
    <t>District Heating Plants</t>
  </si>
  <si>
    <t xml:space="preserve">Solid Fuels </t>
  </si>
  <si>
    <t xml:space="preserve">Gases </t>
  </si>
  <si>
    <t xml:space="preserve">Renewables </t>
  </si>
  <si>
    <t>Wastes non RES</t>
  </si>
  <si>
    <t>Refineries, Petroleum and sub-products</t>
  </si>
  <si>
    <t>Other Transformation Input Industry</t>
  </si>
  <si>
    <t>Transformation Output</t>
  </si>
  <si>
    <t>Derived Heat</t>
  </si>
  <si>
    <t>Nuclear Power Stations, Electricity</t>
  </si>
  <si>
    <t>District Heating Plants, Heat</t>
  </si>
  <si>
    <t>Other Transformation Output Industry</t>
  </si>
  <si>
    <t>Transformation Losses</t>
  </si>
  <si>
    <t>Energy Branch Consumption</t>
  </si>
  <si>
    <t>Distribution Losses</t>
  </si>
  <si>
    <t>Primary Energy Consumption 6</t>
  </si>
  <si>
    <t>Available for Final Consumption</t>
  </si>
  <si>
    <t>Final Non-Energy Consumption</t>
  </si>
  <si>
    <t>Final Energy Consumption</t>
  </si>
  <si>
    <t>by Fuel/Product</t>
  </si>
  <si>
    <t xml:space="preserve">Biomass and Renewable Wastes </t>
  </si>
  <si>
    <t>Derived heat</t>
  </si>
  <si>
    <t>by Sector</t>
  </si>
  <si>
    <t>Industry</t>
  </si>
  <si>
    <t>Iron and Steel</t>
  </si>
  <si>
    <t>Non-Ferrous Metals</t>
  </si>
  <si>
    <t>Chemical and Petrochemical</t>
  </si>
  <si>
    <t>Non-Metallic Minerals</t>
  </si>
  <si>
    <t>Mining and Quarrying</t>
  </si>
  <si>
    <t>Food and Tobacco</t>
  </si>
  <si>
    <t>Textile and Leather</t>
  </si>
  <si>
    <t>Paper, Pulp and Print</t>
  </si>
  <si>
    <t>Transport Equipment</t>
  </si>
  <si>
    <t>Machinery</t>
  </si>
  <si>
    <t>Wood and Wood Products</t>
  </si>
  <si>
    <t>Non-Specified (Industry)</t>
  </si>
  <si>
    <t>Transport</t>
  </si>
  <si>
    <t>Rail</t>
  </si>
  <si>
    <t>Road</t>
  </si>
  <si>
    <t>Domestic Aviation</t>
  </si>
  <si>
    <t>International Aviation</t>
  </si>
  <si>
    <t>Domestic Navigation</t>
  </si>
  <si>
    <t>Consumption in Pipeline Transport</t>
  </si>
  <si>
    <t>Transport Non-Specified</t>
  </si>
  <si>
    <t>Residential</t>
  </si>
  <si>
    <t>Services</t>
  </si>
  <si>
    <t>Agriculture and Fishing</t>
  </si>
  <si>
    <t>Other</t>
  </si>
  <si>
    <t>Electricity Production</t>
  </si>
  <si>
    <t>Gross Electricity Generation, by Fuel - TWh</t>
  </si>
  <si>
    <t>of which pumped hydro</t>
  </si>
  <si>
    <t>Gross Electricity Generation, by Type - TWh</t>
  </si>
  <si>
    <t>Main Activity Electricity Only</t>
  </si>
  <si>
    <t>Main Activity CHP Plants</t>
  </si>
  <si>
    <t>Autoproducer Electricity Only</t>
  </si>
  <si>
    <t>Autoproducer CHP Plants</t>
  </si>
  <si>
    <t>Installed Electricity Capacity - MW</t>
  </si>
  <si>
    <t>Combustible Fuels</t>
  </si>
  <si>
    <t>Municipal wastes</t>
  </si>
  <si>
    <t>Industrial waste</t>
  </si>
  <si>
    <t>Solid biomass (wood, wood wastes and others)</t>
  </si>
  <si>
    <t>Liquid biofuels</t>
  </si>
  <si>
    <t>Biogases</t>
  </si>
  <si>
    <t>Other combustible fuels (mainly fossil fuels)</t>
  </si>
  <si>
    <t>Solar PV</t>
  </si>
  <si>
    <t>Solar Thermal</t>
  </si>
  <si>
    <t>Other Sources</t>
  </si>
  <si>
    <t>Wind and Solar Energy</t>
  </si>
  <si>
    <t>Wind and Solar Cumulative Capacity - MW</t>
  </si>
  <si>
    <t>Eind and Solar Cumulative Capacity - %</t>
  </si>
  <si>
    <t>Wind Cumulative Installed Capacity - MW</t>
  </si>
  <si>
    <t>Wind Cumulative Installed Capacity - %</t>
  </si>
  <si>
    <t>Wind Cumulative Capacity Growth Rate - %  YoY</t>
  </si>
  <si>
    <t>Annual Installed Wind Capacity - MW</t>
  </si>
  <si>
    <t>Wind Gross Electricity Production - TWh</t>
  </si>
  <si>
    <t>Wind Gross Electricity Penetration Level - %</t>
  </si>
  <si>
    <t>Wind Annual Average Capacity Factor - % 7</t>
  </si>
  <si>
    <t>Solar Collector's Surface - 1000 m2</t>
  </si>
  <si>
    <t>Solar Total Installed Capacity - MW</t>
  </si>
  <si>
    <t>Solar Gross Electricity Production - TWh</t>
  </si>
  <si>
    <t>Solar Gross Electricity Penetration Level - %</t>
  </si>
  <si>
    <t>Market Indicators</t>
  </si>
  <si>
    <t>Entities bringing gas into the country - Nr</t>
  </si>
  <si>
    <t>Main Entities bringing gas in the country ( &gt;5% Total) - Nr</t>
  </si>
  <si>
    <t>Cumulative Market Share, Main Entities - %</t>
  </si>
  <si>
    <t>Market Share - Largest Production &amp; Import Company - %</t>
  </si>
  <si>
    <t xml:space="preserve">Retailers to Final Consumers -Nr </t>
  </si>
  <si>
    <t>Main Retailers (Sales &gt;5% Total) - Nr</t>
  </si>
  <si>
    <t>Cumulative Market Share, Main Retailers - %</t>
  </si>
  <si>
    <t>Market Share, Largest Retailer - %</t>
  </si>
  <si>
    <t xml:space="preserve">Producers (Representing 95% Total) - Nr </t>
  </si>
  <si>
    <t>Main Producers ( &gt;5% Total) - Nr</t>
  </si>
  <si>
    <t>Cumulative Market Share Generation, Main Entities - %</t>
  </si>
  <si>
    <t>Cumulative Market Share Capacity, Main Entities - %</t>
  </si>
  <si>
    <t>Market Share Largest Producer - %</t>
  </si>
  <si>
    <t>New Capacity in the Year - MW</t>
  </si>
  <si>
    <t>Retailers to Final Consumers - Nr</t>
  </si>
  <si>
    <t>Heat Production (Heat Sold)</t>
  </si>
  <si>
    <t>Gross Heat Generation - PJ (GCV)</t>
  </si>
  <si>
    <t>Cogeneration Heat and Power 8</t>
  </si>
  <si>
    <t>CHP Electricity Generation - TWh</t>
  </si>
  <si>
    <t>CHP Electricity Generation - PJ</t>
  </si>
  <si>
    <t>CHP Electrical Capacity - GW</t>
  </si>
  <si>
    <t>CHP in Total Electricity Generation - %</t>
  </si>
  <si>
    <t>CHP Heat Production - PJ</t>
  </si>
  <si>
    <t>CHP Heat Capacity - GW</t>
  </si>
  <si>
    <t>Fuel Input Into CHP-  PJ</t>
  </si>
  <si>
    <t>% share Solid Fuels</t>
  </si>
  <si>
    <t>% share Oil</t>
  </si>
  <si>
    <t>% share Natural Gas</t>
  </si>
  <si>
    <t>% share RES and Waste</t>
  </si>
  <si>
    <t>% share Other Fuels</t>
  </si>
  <si>
    <t>Transport Fuels - ktoe</t>
  </si>
  <si>
    <t>Production Biofuels - ktoe</t>
  </si>
  <si>
    <t>Biogasoline</t>
  </si>
  <si>
    <t>Biodiesel</t>
  </si>
  <si>
    <t>Other Liquid Biofuels</t>
  </si>
  <si>
    <t>Final Consumption Biofuels - ktoe</t>
  </si>
  <si>
    <t>Final Consumption Petroleum Products - ktoe</t>
  </si>
  <si>
    <t>LPG</t>
  </si>
  <si>
    <t>Motor Gasoline</t>
  </si>
  <si>
    <t>Gas/Diesel Oil</t>
  </si>
  <si>
    <t>Final Consumption Gas Products - ktoe</t>
  </si>
  <si>
    <t>Biofuels Production Capacity - kton</t>
  </si>
  <si>
    <t>Share of Biofuels in Transport Fuels - %</t>
  </si>
  <si>
    <t>of Biogasoline in Motor Gasoline</t>
  </si>
  <si>
    <t>of Biodiesel in Gas/Diesel Oil</t>
  </si>
  <si>
    <t>Main Energy Indicators</t>
  </si>
  <si>
    <t>Energy Intensity - toe/M€'10 9</t>
  </si>
  <si>
    <t>Energy per Capita - kgoe/cap</t>
  </si>
  <si>
    <t>Final Electricity per Capita - KWh per Capita</t>
  </si>
  <si>
    <t>Primary Energy Intensity - toe/M€'10 10</t>
  </si>
  <si>
    <t>Import Dependency - % 11</t>
  </si>
  <si>
    <t>of Solid Fuels</t>
  </si>
  <si>
    <t>of Hard Coal</t>
  </si>
  <si>
    <t>of Petroleum Fuels</t>
  </si>
  <si>
    <t>of Crude and NGL</t>
  </si>
  <si>
    <t>of Gases Fuels</t>
  </si>
  <si>
    <t>of Natural Gas</t>
  </si>
  <si>
    <t>Gross Inland Consumption by product - %</t>
  </si>
  <si>
    <t>Waste (Non-Res)</t>
  </si>
  <si>
    <t>Gross Electricity Generation - %</t>
  </si>
  <si>
    <t>Final Energy by sector - %</t>
  </si>
  <si>
    <t>Households</t>
  </si>
  <si>
    <t>Renewables in Gross Final Energy - %</t>
  </si>
  <si>
    <t>Overall RES with Aviation Cap</t>
  </si>
  <si>
    <t>RES-H&amp;C - Heating and Cooling</t>
  </si>
  <si>
    <t>RES-E - Electricity Generation</t>
  </si>
  <si>
    <t>RE-T - Transport</t>
  </si>
  <si>
    <t>Gases emissions - mio ton CO2</t>
  </si>
  <si>
    <t>CO2 emissions - National total (incl. international aviation) 12</t>
  </si>
  <si>
    <t>Fuel Combustion Activites</t>
  </si>
  <si>
    <t>Energy Industries</t>
  </si>
  <si>
    <t>Public Electricity and Heat Production</t>
  </si>
  <si>
    <t>Petroleum Refining</t>
  </si>
  <si>
    <t>Manufacture of Solid Fuels and Other Energy Industries</t>
  </si>
  <si>
    <t>Manufacturing Industries and Construction</t>
  </si>
  <si>
    <t>Chemicals</t>
  </si>
  <si>
    <t>Pulp, Paper and Print</t>
  </si>
  <si>
    <t>Food Processing, Beverages and Tobacco</t>
  </si>
  <si>
    <t>Non-metallic minerals</t>
  </si>
  <si>
    <t>Other Manufacturing Industries and Constructions</t>
  </si>
  <si>
    <t>Road Transportation</t>
  </si>
  <si>
    <t>Railways</t>
  </si>
  <si>
    <t>Other Transportation</t>
  </si>
  <si>
    <t>Commercial/Institutional</t>
  </si>
  <si>
    <t>Agriculture/Forestry/Fisheries</t>
  </si>
  <si>
    <t>Other Sectors</t>
  </si>
  <si>
    <t>Other Combustion and Fugitive Emissions</t>
  </si>
  <si>
    <t>Industrial Processes and Product Use</t>
  </si>
  <si>
    <t>Agriculture</t>
  </si>
  <si>
    <t>Waste and Others</t>
  </si>
  <si>
    <t>Indirect CO2</t>
  </si>
  <si>
    <t>International aviation</t>
  </si>
  <si>
    <t>International maritime transport</t>
  </si>
  <si>
    <t>GHG emissions - National total (incl. international aviation)12</t>
  </si>
  <si>
    <t>Industrial Processes and Solvent Use</t>
  </si>
  <si>
    <t>Main Emissions Indicators</t>
  </si>
  <si>
    <t>CO2 per Capita - kg CO2/cap</t>
  </si>
  <si>
    <t>Carbon Intensity - kg CO2/toe</t>
  </si>
  <si>
    <t>CO2 GDP Intensity - ton CO2/M€'10</t>
  </si>
  <si>
    <t>Population and GDP</t>
  </si>
  <si>
    <t xml:space="preserve">Total Population [thousands of people] </t>
  </si>
  <si>
    <t>GDP2010 [Mrd EUR at 2010 exchange rates]</t>
  </si>
  <si>
    <t>GDP-market prices [Mrd EUR at current prices]</t>
  </si>
  <si>
    <t>TPER5500B_101101ktoe</t>
  </si>
  <si>
    <t>BIOMASS (CALCULATED)</t>
  </si>
  <si>
    <t>https://ec.europa.eu/energy/sites/ener/files/documents/countrydatasheets_august2018.xlsx</t>
  </si>
  <si>
    <t>Source (4)</t>
  </si>
  <si>
    <t>Energy datasheets: EU28 countries</t>
  </si>
  <si>
    <t>Total gross capacities (MW)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</si>
  <si>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</si>
  <si>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</si>
  <si>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</si>
  <si>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</si>
  <si>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</si>
  <si>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</si>
  <si>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</si>
  <si>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</si>
  <si>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Rate of use - combustible fuel plants</t>
  </si>
  <si>
    <t>Total gross electricity production (GWh)</t>
  </si>
  <si>
    <t>Total net electricity production (GWh)</t>
  </si>
  <si>
    <t>Total own use (GWh)</t>
  </si>
  <si>
    <t>Total gross distributed heat production (GWh)</t>
  </si>
  <si>
    <t>Transformation input - Eurostat structure (ktoe)</t>
  </si>
  <si>
    <t>Hard coal and derivatives</t>
  </si>
  <si>
    <t>Lignite, Peat and Derivates</t>
  </si>
  <si>
    <t>Refinery gas and ethane</t>
  </si>
  <si>
    <t>Gas/Diesel oil (with LPG, Kerosenes)</t>
  </si>
  <si>
    <t>Residual Fuel Oil and Other Petroleum Products</t>
  </si>
  <si>
    <t>Other Petroleum Products</t>
  </si>
  <si>
    <t>Natural gas and Biogas</t>
  </si>
  <si>
    <t>Natural gas</t>
  </si>
  <si>
    <t>Biogas</t>
  </si>
  <si>
    <t>Derived Gases</t>
  </si>
  <si>
    <t>Wood &amp; Waste</t>
  </si>
  <si>
    <t>Solid biofuels (Wood &amp; Wood Waste)</t>
  </si>
  <si>
    <t>MSW (renewable)</t>
  </si>
  <si>
    <t>Non-renewable wastes</t>
  </si>
  <si>
    <t>Industrial wastes</t>
  </si>
  <si>
    <t>MSW (non-renewable)</t>
  </si>
  <si>
    <t>Transformation input by plant type including co-firing (ktoe)</t>
  </si>
  <si>
    <t>Coal</t>
  </si>
  <si>
    <t>Gas</t>
  </si>
  <si>
    <t>Derived gases</t>
  </si>
  <si>
    <t>Refinery gas</t>
  </si>
  <si>
    <t>Diesel oil</t>
  </si>
  <si>
    <t>Fuel Oil</t>
  </si>
  <si>
    <t>Solid biomass &amp; waste</t>
  </si>
  <si>
    <t>CO2 emissions (kt CO2)</t>
  </si>
  <si>
    <t>Gross electric efficiencies</t>
  </si>
  <si>
    <t>Net electric efficiencies</t>
  </si>
  <si>
    <t>Slope:</t>
  </si>
  <si>
    <t>Oil (CALCULATED)</t>
  </si>
  <si>
    <t>Source (5)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</si>
  <si>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</si>
  <si>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</si>
  <si>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</si>
  <si>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</si>
  <si>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</si>
  <si>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</si>
  <si>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</si>
  <si>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</si>
  <si>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</si>
  <si>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</si>
  <si>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</si>
  <si>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Total capacity</t>
  </si>
  <si>
    <t>Nuclear power plants</t>
  </si>
  <si>
    <t>L (&gt;=750MW)</t>
  </si>
  <si>
    <t>M (&lt;750MW)</t>
  </si>
  <si>
    <t>Conventional thermal power plants</t>
  </si>
  <si>
    <t>Coal fired power plants</t>
  </si>
  <si>
    <t>Integrated gasification combined cycle</t>
  </si>
  <si>
    <t>L (&gt;=400MW)</t>
  </si>
  <si>
    <t>M (&gt;=150MW and &lt;400MW)</t>
  </si>
  <si>
    <t>S (&gt;=7.5MW and &lt;150MW)</t>
  </si>
  <si>
    <t>XS (&lt;7.5MW)</t>
  </si>
  <si>
    <t>Supercritical steam turbine</t>
  </si>
  <si>
    <t>Fluidized bed combustion</t>
  </si>
  <si>
    <t>Steam turbine</t>
  </si>
  <si>
    <t>Lignite fired power plants</t>
  </si>
  <si>
    <t>S (&gt;=7MW and &lt;150MW)</t>
  </si>
  <si>
    <t>XS (&lt;7MW)</t>
  </si>
  <si>
    <t>Gas fired power plants (Natural gas, biogas)</t>
  </si>
  <si>
    <t>Gas turbine combined cycle</t>
  </si>
  <si>
    <t>L (&gt;=350MW)</t>
  </si>
  <si>
    <t>M (&gt;=100MW and &lt;350MW)</t>
  </si>
  <si>
    <t>S (&gt;=9MW and &lt;100MW)</t>
  </si>
  <si>
    <t>XS (&lt;9MW)</t>
  </si>
  <si>
    <t xml:space="preserve">Gas turbine </t>
  </si>
  <si>
    <t>Internal combustion engine</t>
  </si>
  <si>
    <t>Derived gas fired power plants</t>
  </si>
  <si>
    <t>L (&gt;=125MW)</t>
  </si>
  <si>
    <t>M (&gt;=50MW and &lt;125MW)</t>
  </si>
  <si>
    <t>S (&gt;=7MW and &lt;50MW)</t>
  </si>
  <si>
    <t>Refinery gas fired power plants</t>
  </si>
  <si>
    <t>Diesel oil fired power plants</t>
  </si>
  <si>
    <t>L (&gt;=50MW)</t>
  </si>
  <si>
    <t>M (&gt;=25MW and &lt;50MW)</t>
  </si>
  <si>
    <t>S (&gt;=7.5MW and &lt;25MW)</t>
  </si>
  <si>
    <t>Fuel oil fired power plants</t>
  </si>
  <si>
    <t>L (&gt;=250MW)</t>
  </si>
  <si>
    <t>M (&gt;=75MW and &lt;250MW)</t>
  </si>
  <si>
    <t>S (&gt;=7MW and &lt;75MW)</t>
  </si>
  <si>
    <t>Biomass and waste fired power plants</t>
  </si>
  <si>
    <t>L (&gt;=150MW)</t>
  </si>
  <si>
    <t>M (&gt;=50MW and &lt;150MW)</t>
  </si>
  <si>
    <t>Wind power plants</t>
  </si>
  <si>
    <t>Onshore</t>
  </si>
  <si>
    <t>L (&gt;=4MW)</t>
  </si>
  <si>
    <t>M (&gt;=2MW and &lt;4MW)</t>
  </si>
  <si>
    <t>S (&gt;=0.75MW and &lt;2MW)</t>
  </si>
  <si>
    <t>XS (&lt;0.75MW)</t>
  </si>
  <si>
    <t>Offshore</t>
  </si>
  <si>
    <t>L (&gt;=6MW)</t>
  </si>
  <si>
    <t>M (&gt;=3.5MW and &lt;6MW)</t>
  </si>
  <si>
    <t>S (&gt;=1.5MW and &lt;3.5MW)</t>
  </si>
  <si>
    <t>XS (&lt;1.5MW)</t>
  </si>
  <si>
    <t>Solar PV power plants</t>
  </si>
  <si>
    <t>L (&gt;=5MW)</t>
  </si>
  <si>
    <t>M (&gt;=0.5MW and &lt;5MW)</t>
  </si>
  <si>
    <t>S (&gt;=0.05MW and &lt;0.5MW)</t>
  </si>
  <si>
    <t>XS (&lt;0.05MW)</t>
  </si>
  <si>
    <t>Solar thermal power plants</t>
  </si>
  <si>
    <t>L (&gt;=100MW)</t>
  </si>
  <si>
    <t>M (&gt;=30MW and &lt;100MW)</t>
  </si>
  <si>
    <t>S (&gt;=5MW and &lt;30MW)</t>
  </si>
  <si>
    <t>XS (&lt;5MW)</t>
  </si>
  <si>
    <t>Geothermal power plants</t>
  </si>
  <si>
    <t>L (&gt;=40MW)</t>
  </si>
  <si>
    <t>M (&gt;=10MW and &lt;40MW)</t>
  </si>
  <si>
    <t>S (&gt;=1MW and &lt;10MW)</t>
  </si>
  <si>
    <t>XS (&lt;1MW)</t>
  </si>
  <si>
    <t>Tide, wave and ocean power plants</t>
  </si>
  <si>
    <t>Tidal</t>
  </si>
  <si>
    <t>Wave</t>
  </si>
  <si>
    <t>Hydro power plants (excluding pump storage)</t>
  </si>
  <si>
    <t>Run-of-river</t>
  </si>
  <si>
    <t>L (&gt;=30MW)</t>
  </si>
  <si>
    <t>M (&gt;=10MW and &lt;30MW)</t>
  </si>
  <si>
    <t>Reservoirs (dams)</t>
  </si>
  <si>
    <t>L (&gt;=75MW)</t>
  </si>
  <si>
    <t>M (&gt;=10MW and &lt;75MW)</t>
  </si>
  <si>
    <t>Pump storage</t>
  </si>
  <si>
    <t>Gross capacities of power plants (MW)</t>
  </si>
  <si>
    <t>Overview of conventional thermal power plants</t>
  </si>
  <si>
    <t>2011</t>
  </si>
  <si>
    <t>2012</t>
  </si>
  <si>
    <t>2013</t>
  </si>
  <si>
    <t>2014</t>
  </si>
  <si>
    <t>Transformation output CHP and heat-only plants</t>
  </si>
  <si>
    <t>Joint Research Center</t>
  </si>
  <si>
    <t>JRC IDEES Database</t>
  </si>
  <si>
    <t>https://rcp.jrc.es/</t>
  </si>
  <si>
    <t>(4) Installed Cap. Waste, Biomass</t>
  </si>
  <si>
    <t>(5) Installed Cap. Coal, Lignite, Gas</t>
  </si>
  <si>
    <t>Sheets JRC_cap and JRC_thermal</t>
  </si>
  <si>
    <r>
      <t xml:space="preserve">Total </t>
    </r>
    <r>
      <rPr>
        <b/>
        <sz val="11"/>
        <color theme="5" tint="-0.499984740745262"/>
        <rFont val="Calibri"/>
        <family val="2"/>
        <scheme val="minor"/>
      </rPr>
      <t>NET</t>
    </r>
    <r>
      <rPr>
        <b/>
        <sz val="9"/>
        <color theme="5" tint="-0.499984740745262"/>
        <rFont val="Calibri"/>
        <family val="2"/>
        <scheme val="minor"/>
      </rPr>
      <t xml:space="preserve"> capacities (MW)</t>
    </r>
  </si>
  <si>
    <t>Source</t>
  </si>
  <si>
    <t>Comment</t>
  </si>
  <si>
    <t>CCGT, Steam turbines and internal combustion</t>
  </si>
  <si>
    <t>Only OCGTs</t>
  </si>
  <si>
    <t>For the EU dataset, we do not use the "preexisting nonretiring" quality tier.  We classify all preexisting</t>
  </si>
  <si>
    <t>We use official NET capacities NOT Summer capacities.</t>
  </si>
  <si>
    <t>For the EU dataset we only use residual and heavy fuel oils for all oil products</t>
  </si>
  <si>
    <t>2018 in MW</t>
  </si>
  <si>
    <t>Start Year Capacities</t>
  </si>
  <si>
    <t>Value</t>
  </si>
  <si>
    <t>Unit</t>
  </si>
  <si>
    <t>Natural gas (JRC_thermal, "Gas fired") NET</t>
  </si>
  <si>
    <t>MW</t>
  </si>
  <si>
    <t>Capacity share of Non-Peakers</t>
  </si>
  <si>
    <t>Capacity share of Peakers</t>
  </si>
  <si>
    <t>Gross non-peakers Capacity (incl. Biogas)</t>
  </si>
  <si>
    <t>Gross peakers Capacity (incl. Giogas)</t>
  </si>
  <si>
    <t>Source 5 (sheet JRC_cap)</t>
  </si>
  <si>
    <t>Natural gas peakers (NET)</t>
  </si>
  <si>
    <t>Natural gas non-peakers (NET)</t>
  </si>
  <si>
    <t>Total amount of NET installed capacity of natural gas is split-up according to share of peakers and non-peakerss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</si>
  <si>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</si>
  <si>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</si>
  <si>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Since the EPS doesn't provide an "other" energy carrier, some carriers found in our data couldn't be allocated and are excluded.</t>
  </si>
  <si>
    <t>These are: Industrial waste (see sheet other_data), derived gas-fired and refinery gas-fired (see sheet JRC_thermal)</t>
  </si>
  <si>
    <t>WindEurope</t>
  </si>
  <si>
    <t>https://appsso.eurostat.ec.europa.eu/nui/show.do?dataset=nrg_inf_epc</t>
  </si>
  <si>
    <t>EU Commission</t>
  </si>
  <si>
    <t>Database available 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</si>
</sst>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0.0%"/>
    <numFmt numFmtId="166" formatCode="0.0"/>
    <numFmt numFmtId="167" formatCode="#,##0.0;\-#,##0.0;&quot;-&quot;"/>
    <numFmt numFmtId="168" formatCode="#,##0;\-#,##0;&quot;-&quot;"/>
    <numFmt numFmtId="169" formatCode="0.00;\-0.00;&quot;-&quot;"/>
    <numFmt numFmtId="170" formatCode="#,##0.000_ ;\-#,##0.000\ "/>
    <numFmt numFmtId="171" formatCode="0.00000000000"/>
    <numFmt numFmtId="172" formatCode="0.000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9"/>
      <color rgb="FF80000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color theme="5" tint="-0.499984740745262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E4E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FF4E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9FBFD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2" tint="-0.749961851863155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/>
      <right/>
      <top/>
      <bottom style="thick">
        <color theme="7" tint="0.39994506668294322"/>
      </bottom>
      <diagonal/>
    </border>
    <border>
      <left/>
      <right/>
      <top/>
      <bottom style="thick">
        <color theme="9" tint="-0.499984740745262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9" fillId="0" borderId="0"/>
    <xf numFmtId="0" fontId="2" fillId="0" borderId="0" applyNumberFormat="0" applyFill="0" applyBorder="0" applyAlignment="0" applyProtection="0"/>
  </cellStyleXfs>
  <cellXfs count="3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4" borderId="0" xfId="0" applyFill="1"/>
    <xf numFmtId="0" fontId="4" fillId="5" borderId="0" xfId="0" applyFont="1" applyFill="1"/>
    <xf numFmtId="0" fontId="5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4" fillId="0" borderId="0" xfId="0" applyFont="1"/>
    <xf numFmtId="0" fontId="8" fillId="5" borderId="0" xfId="0" applyFont="1" applyFill="1"/>
    <xf numFmtId="0" fontId="8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 vertical="top"/>
    </xf>
    <xf numFmtId="0" fontId="5" fillId="0" borderId="0" xfId="0" applyFont="1"/>
    <xf numFmtId="0" fontId="9" fillId="5" borderId="0" xfId="0" applyFont="1" applyFill="1" applyAlignment="1">
      <alignment horizontal="right" vertical="top"/>
    </xf>
    <xf numFmtId="0" fontId="5" fillId="5" borderId="0" xfId="0" applyFont="1" applyFill="1"/>
    <xf numFmtId="0" fontId="8" fillId="5" borderId="0" xfId="0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5" fillId="5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 textRotation="90"/>
    </xf>
    <xf numFmtId="0" fontId="10" fillId="6" borderId="0" xfId="0" applyFont="1" applyFill="1" applyAlignment="1">
      <alignment horizontal="left"/>
    </xf>
    <xf numFmtId="1" fontId="10" fillId="6" borderId="0" xfId="0" applyNumberFormat="1" applyFont="1" applyFill="1" applyAlignment="1">
      <alignment horizontal="right" vertical="center"/>
    </xf>
    <xf numFmtId="0" fontId="9" fillId="6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11" fillId="7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164" fontId="4" fillId="8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left" indent="1"/>
    </xf>
    <xf numFmtId="164" fontId="4" fillId="9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left" indent="2"/>
    </xf>
    <xf numFmtId="0" fontId="4" fillId="8" borderId="0" xfId="0" applyFont="1" applyFill="1" applyAlignment="1">
      <alignment horizontal="left"/>
    </xf>
    <xf numFmtId="0" fontId="5" fillId="9" borderId="0" xfId="0" applyFont="1" applyFill="1" applyAlignment="1">
      <alignment horizontal="left" indent="3"/>
    </xf>
    <xf numFmtId="164" fontId="0" fillId="0" borderId="0" xfId="0" applyNumberFormat="1"/>
    <xf numFmtId="164" fontId="5" fillId="9" borderId="0" xfId="0" applyNumberFormat="1" applyFont="1" applyFill="1" applyAlignment="1">
      <alignment horizontal="left" indent="1"/>
    </xf>
    <xf numFmtId="0" fontId="14" fillId="10" borderId="0" xfId="0" applyFont="1" applyFill="1" applyAlignment="1">
      <alignment horizontal="left" indent="1"/>
    </xf>
    <xf numFmtId="0" fontId="4" fillId="0" borderId="0" xfId="0" applyFont="1" applyAlignment="1">
      <alignment horizontal="right"/>
    </xf>
    <xf numFmtId="0" fontId="5" fillId="7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indent="1"/>
    </xf>
    <xf numFmtId="164" fontId="4" fillId="9" borderId="1" xfId="0" applyNumberFormat="1" applyFont="1" applyFill="1" applyBorder="1" applyAlignment="1">
      <alignment horizontal="right"/>
    </xf>
    <xf numFmtId="0" fontId="5" fillId="5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right"/>
    </xf>
    <xf numFmtId="0" fontId="11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3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164" fontId="4" fillId="12" borderId="0" xfId="0" applyNumberFormat="1" applyFont="1" applyFill="1" applyAlignment="1">
      <alignment horizontal="right"/>
    </xf>
    <xf numFmtId="0" fontId="5" fillId="13" borderId="0" xfId="0" applyFont="1" applyFill="1" applyAlignment="1">
      <alignment horizontal="left" indent="1"/>
    </xf>
    <xf numFmtId="164" fontId="4" fillId="13" borderId="0" xfId="0" applyNumberFormat="1" applyFont="1" applyFill="1" applyAlignment="1">
      <alignment horizontal="right"/>
    </xf>
    <xf numFmtId="0" fontId="5" fillId="13" borderId="0" xfId="0" applyFont="1" applyFill="1" applyAlignment="1">
      <alignment horizontal="left" indent="3"/>
    </xf>
    <xf numFmtId="0" fontId="5" fillId="13" borderId="0" xfId="0" applyFont="1" applyFill="1" applyAlignment="1">
      <alignment horizontal="left" indent="4"/>
    </xf>
    <xf numFmtId="0" fontId="4" fillId="11" borderId="0" xfId="0" applyFont="1" applyFill="1" applyAlignment="1">
      <alignment horizontal="left"/>
    </xf>
    <xf numFmtId="3" fontId="4" fillId="12" borderId="0" xfId="0" applyNumberFormat="1" applyFont="1" applyFill="1" applyAlignment="1">
      <alignment horizontal="right"/>
    </xf>
    <xf numFmtId="3" fontId="4" fillId="13" borderId="0" xfId="0" applyNumberFormat="1" applyFont="1" applyFill="1" applyAlignment="1">
      <alignment horizontal="right"/>
    </xf>
    <xf numFmtId="3" fontId="0" fillId="0" borderId="0" xfId="0" applyNumberFormat="1"/>
    <xf numFmtId="164" fontId="5" fillId="13" borderId="0" xfId="0" applyNumberFormat="1" applyFont="1" applyFill="1" applyAlignment="1">
      <alignment horizontal="left" indent="1"/>
    </xf>
    <xf numFmtId="165" fontId="4" fillId="13" borderId="0" xfId="0" applyNumberFormat="1" applyFont="1" applyFill="1" applyAlignment="1">
      <alignment horizontal="right"/>
    </xf>
    <xf numFmtId="2" fontId="4" fillId="11" borderId="0" xfId="0" applyNumberFormat="1" applyFont="1" applyFill="1" applyAlignment="1">
      <alignment horizontal="right"/>
    </xf>
    <xf numFmtId="2" fontId="5" fillId="13" borderId="0" xfId="0" applyNumberFormat="1" applyFont="1" applyFill="1" applyAlignment="1">
      <alignment horizontal="left" indent="1"/>
    </xf>
    <xf numFmtId="2" fontId="4" fillId="11" borderId="2" xfId="0" applyNumberFormat="1" applyFont="1" applyFill="1" applyBorder="1" applyAlignment="1">
      <alignment horizontal="right"/>
    </xf>
    <xf numFmtId="2" fontId="5" fillId="13" borderId="2" xfId="0" applyNumberFormat="1" applyFont="1" applyFill="1" applyBorder="1" applyAlignment="1">
      <alignment horizontal="left" indent="1"/>
    </xf>
    <xf numFmtId="165" fontId="4" fillId="13" borderId="2" xfId="0" applyNumberFormat="1" applyFont="1" applyFill="1" applyBorder="1" applyAlignment="1">
      <alignment horizontal="right"/>
    </xf>
    <xf numFmtId="0" fontId="4" fillId="11" borderId="2" xfId="0" applyFont="1" applyFill="1" applyBorder="1" applyAlignment="1">
      <alignment horizontal="left"/>
    </xf>
    <xf numFmtId="2" fontId="5" fillId="5" borderId="0" xfId="0" applyNumberFormat="1" applyFont="1" applyFill="1" applyAlignment="1">
      <alignment horizontal="right"/>
    </xf>
    <xf numFmtId="0" fontId="15" fillId="14" borderId="0" xfId="0" applyFont="1" applyFill="1" applyAlignment="1">
      <alignment horizontal="left"/>
    </xf>
    <xf numFmtId="2" fontId="12" fillId="14" borderId="0" xfId="0" applyNumberFormat="1" applyFont="1" applyFill="1" applyAlignment="1">
      <alignment horizontal="left"/>
    </xf>
    <xf numFmtId="2" fontId="15" fillId="14" borderId="0" xfId="0" applyNumberFormat="1" applyFont="1" applyFill="1" applyAlignment="1">
      <alignment horizontal="right"/>
    </xf>
    <xf numFmtId="0" fontId="4" fillId="14" borderId="0" xfId="0" applyFont="1" applyFill="1" applyAlignment="1">
      <alignment horizontal="left"/>
    </xf>
    <xf numFmtId="0" fontId="5" fillId="15" borderId="0" xfId="0" applyFont="1" applyFill="1" applyAlignment="1">
      <alignment horizontal="left"/>
    </xf>
    <xf numFmtId="3" fontId="4" fillId="15" borderId="0" xfId="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5" fillId="16" borderId="0" xfId="0" applyNumberFormat="1" applyFont="1" applyFill="1" applyAlignment="1">
      <alignment horizontal="left" indent="1"/>
    </xf>
    <xf numFmtId="2" fontId="4" fillId="16" borderId="0" xfId="0" applyNumberFormat="1" applyFont="1" applyFill="1" applyAlignment="1">
      <alignment horizontal="right"/>
    </xf>
    <xf numFmtId="1" fontId="4" fillId="16" borderId="0" xfId="0" applyNumberFormat="1" applyFont="1" applyFill="1" applyAlignment="1">
      <alignment horizontal="right"/>
    </xf>
    <xf numFmtId="166" fontId="4" fillId="16" borderId="0" xfId="0" applyNumberFormat="1" applyFont="1" applyFill="1" applyAlignment="1">
      <alignment horizontal="right"/>
    </xf>
    <xf numFmtId="2" fontId="4" fillId="14" borderId="3" xfId="0" applyNumberFormat="1" applyFont="1" applyFill="1" applyBorder="1" applyAlignment="1">
      <alignment horizontal="right"/>
    </xf>
    <xf numFmtId="2" fontId="5" fillId="16" borderId="4" xfId="0" applyNumberFormat="1" applyFont="1" applyFill="1" applyBorder="1" applyAlignment="1">
      <alignment horizontal="left" indent="1"/>
    </xf>
    <xf numFmtId="2" fontId="4" fillId="16" borderId="4" xfId="0" applyNumberFormat="1" applyFont="1" applyFill="1" applyBorder="1" applyAlignment="1">
      <alignment horizontal="right"/>
    </xf>
    <xf numFmtId="1" fontId="4" fillId="16" borderId="4" xfId="0" applyNumberFormat="1" applyFont="1" applyFill="1" applyBorder="1" applyAlignment="1">
      <alignment horizontal="right"/>
    </xf>
    <xf numFmtId="166" fontId="4" fillId="16" borderId="4" xfId="0" applyNumberFormat="1" applyFont="1" applyFill="1" applyBorder="1" applyAlignment="1">
      <alignment horizontal="right"/>
    </xf>
    <xf numFmtId="0" fontId="4" fillId="14" borderId="3" xfId="0" applyFont="1" applyFill="1" applyBorder="1" applyAlignment="1">
      <alignment horizontal="left"/>
    </xf>
    <xf numFmtId="49" fontId="4" fillId="15" borderId="0" xfId="0" applyNumberFormat="1" applyFont="1" applyFill="1" applyAlignment="1">
      <alignment horizontal="right"/>
    </xf>
    <xf numFmtId="1" fontId="4" fillId="15" borderId="0" xfId="0" applyNumberFormat="1" applyFont="1" applyFill="1" applyAlignment="1">
      <alignment horizontal="right"/>
    </xf>
    <xf numFmtId="166" fontId="4" fillId="15" borderId="0" xfId="0" applyNumberFormat="1" applyFont="1" applyFill="1" applyAlignment="1">
      <alignment horizontal="right"/>
    </xf>
    <xf numFmtId="49" fontId="4" fillId="16" borderId="0" xfId="0" applyNumberFormat="1" applyFont="1" applyFill="1" applyAlignment="1">
      <alignment horizontal="right"/>
    </xf>
    <xf numFmtId="0" fontId="5" fillId="14" borderId="3" xfId="0" applyFont="1" applyFill="1" applyBorder="1" applyAlignment="1">
      <alignment horizontal="left"/>
    </xf>
    <xf numFmtId="0" fontId="5" fillId="16" borderId="3" xfId="0" applyFont="1" applyFill="1" applyBorder="1" applyAlignment="1">
      <alignment horizontal="left" indent="1"/>
    </xf>
    <xf numFmtId="49" fontId="4" fillId="16" borderId="3" xfId="0" applyNumberFormat="1" applyFont="1" applyFill="1" applyBorder="1" applyAlignment="1">
      <alignment horizontal="right"/>
    </xf>
    <xf numFmtId="1" fontId="4" fillId="16" borderId="3" xfId="0" applyNumberFormat="1" applyFont="1" applyFill="1" applyBorder="1" applyAlignment="1">
      <alignment horizontal="right"/>
    </xf>
    <xf numFmtId="166" fontId="4" fillId="16" borderId="3" xfId="0" applyNumberFormat="1" applyFont="1" applyFill="1" applyBorder="1" applyAlignment="1">
      <alignment horizontal="right"/>
    </xf>
    <xf numFmtId="0" fontId="12" fillId="17" borderId="0" xfId="0" applyFont="1" applyFill="1" applyAlignment="1">
      <alignment horizontal="left"/>
    </xf>
    <xf numFmtId="2" fontId="16" fillId="17" borderId="0" xfId="0" applyNumberFormat="1" applyFont="1" applyFill="1" applyAlignment="1">
      <alignment horizontal="right"/>
    </xf>
    <xf numFmtId="2" fontId="4" fillId="17" borderId="0" xfId="0" applyNumberFormat="1" applyFont="1" applyFill="1" applyAlignment="1">
      <alignment horizontal="right"/>
    </xf>
    <xf numFmtId="0" fontId="5" fillId="17" borderId="0" xfId="0" applyFont="1" applyFill="1" applyAlignment="1">
      <alignment horizontal="left"/>
    </xf>
    <xf numFmtId="0" fontId="5" fillId="18" borderId="0" xfId="0" applyFont="1" applyFill="1" applyAlignment="1">
      <alignment horizontal="left"/>
    </xf>
    <xf numFmtId="164" fontId="4" fillId="18" borderId="0" xfId="0" applyNumberFormat="1" applyFont="1" applyFill="1" applyAlignment="1">
      <alignment horizontal="right"/>
    </xf>
    <xf numFmtId="0" fontId="5" fillId="19" borderId="0" xfId="0" applyFont="1" applyFill="1" applyAlignment="1">
      <alignment horizontal="left" indent="1"/>
    </xf>
    <xf numFmtId="164" fontId="4" fillId="19" borderId="0" xfId="0" applyNumberFormat="1" applyFont="1" applyFill="1" applyAlignment="1">
      <alignment horizontal="right"/>
    </xf>
    <xf numFmtId="0" fontId="5" fillId="19" borderId="0" xfId="0" applyFont="1" applyFill="1" applyAlignment="1">
      <alignment horizontal="left" indent="3"/>
    </xf>
    <xf numFmtId="2" fontId="4" fillId="17" borderId="5" xfId="0" applyNumberFormat="1" applyFont="1" applyFill="1" applyBorder="1" applyAlignment="1">
      <alignment horizontal="right"/>
    </xf>
    <xf numFmtId="0" fontId="5" fillId="19" borderId="5" xfId="0" applyFont="1" applyFill="1" applyBorder="1" applyAlignment="1">
      <alignment horizontal="left" indent="1"/>
    </xf>
    <xf numFmtId="164" fontId="4" fillId="19" borderId="5" xfId="0" applyNumberFormat="1" applyFont="1" applyFill="1" applyBorder="1" applyAlignment="1">
      <alignment horizontal="right"/>
    </xf>
    <xf numFmtId="0" fontId="5" fillId="17" borderId="5" xfId="0" applyFont="1" applyFill="1" applyBorder="1" applyAlignment="1">
      <alignment horizontal="left"/>
    </xf>
    <xf numFmtId="0" fontId="12" fillId="20" borderId="0" xfId="0" applyFont="1" applyFill="1" applyAlignment="1">
      <alignment horizontal="left"/>
    </xf>
    <xf numFmtId="2" fontId="12" fillId="20" borderId="0" xfId="0" applyNumberFormat="1" applyFont="1" applyFill="1" applyAlignment="1">
      <alignment horizontal="left"/>
    </xf>
    <xf numFmtId="2" fontId="16" fillId="20" borderId="0" xfId="0" applyNumberFormat="1" applyFont="1" applyFill="1" applyAlignment="1">
      <alignment horizontal="right"/>
    </xf>
    <xf numFmtId="2" fontId="4" fillId="20" borderId="0" xfId="0" applyNumberFormat="1" applyFont="1" applyFill="1" applyAlignment="1">
      <alignment horizontal="right"/>
    </xf>
    <xf numFmtId="0" fontId="5" fillId="20" borderId="0" xfId="0" applyFont="1" applyFill="1" applyAlignment="1">
      <alignment horizontal="left"/>
    </xf>
    <xf numFmtId="0" fontId="5" fillId="21" borderId="0" xfId="0" applyFont="1" applyFill="1" applyAlignment="1">
      <alignment horizontal="left" indent="1"/>
    </xf>
    <xf numFmtId="164" fontId="4" fillId="21" borderId="0" xfId="0" applyNumberFormat="1" applyFont="1" applyFill="1" applyAlignment="1">
      <alignment horizontal="right"/>
    </xf>
    <xf numFmtId="165" fontId="4" fillId="21" borderId="0" xfId="0" applyNumberFormat="1" applyFont="1" applyFill="1" applyAlignment="1">
      <alignment horizontal="right"/>
    </xf>
    <xf numFmtId="0" fontId="5" fillId="21" borderId="0" xfId="0" applyFont="1" applyFill="1" applyAlignment="1">
      <alignment horizontal="left" indent="3"/>
    </xf>
    <xf numFmtId="0" fontId="5" fillId="20" borderId="6" xfId="0" applyFont="1" applyFill="1" applyBorder="1" applyAlignment="1">
      <alignment horizontal="left"/>
    </xf>
    <xf numFmtId="0" fontId="5" fillId="21" borderId="6" xfId="0" applyFont="1" applyFill="1" applyBorder="1" applyAlignment="1">
      <alignment horizontal="left" indent="3"/>
    </xf>
    <xf numFmtId="165" fontId="4" fillId="21" borderId="6" xfId="0" applyNumberFormat="1" applyFont="1" applyFill="1" applyBorder="1" applyAlignment="1">
      <alignment horizontal="right"/>
    </xf>
    <xf numFmtId="0" fontId="12" fillId="22" borderId="0" xfId="0" applyFont="1" applyFill="1" applyAlignment="1">
      <alignment horizontal="left"/>
    </xf>
    <xf numFmtId="2" fontId="12" fillId="22" borderId="0" xfId="0" applyNumberFormat="1" applyFont="1" applyFill="1" applyAlignment="1">
      <alignment horizontal="left"/>
    </xf>
    <xf numFmtId="2" fontId="16" fillId="22" borderId="0" xfId="0" applyNumberFormat="1" applyFont="1" applyFill="1" applyAlignment="1">
      <alignment horizontal="right"/>
    </xf>
    <xf numFmtId="2" fontId="4" fillId="22" borderId="0" xfId="0" applyNumberFormat="1" applyFont="1" applyFill="1" applyAlignment="1">
      <alignment horizontal="right"/>
    </xf>
    <xf numFmtId="0" fontId="5" fillId="22" borderId="0" xfId="0" applyFont="1" applyFill="1" applyAlignment="1">
      <alignment horizontal="left"/>
    </xf>
    <xf numFmtId="0" fontId="14" fillId="23" borderId="0" xfId="0" applyFont="1" applyFill="1" applyAlignment="1">
      <alignment horizontal="left" indent="1"/>
    </xf>
    <xf numFmtId="164" fontId="4" fillId="23" borderId="0" xfId="0" applyNumberFormat="1" applyFont="1" applyFill="1" applyAlignment="1">
      <alignment horizontal="right"/>
    </xf>
    <xf numFmtId="0" fontId="5" fillId="24" borderId="0" xfId="0" applyFont="1" applyFill="1" applyAlignment="1">
      <alignment horizontal="left" indent="2"/>
    </xf>
    <xf numFmtId="164" fontId="4" fillId="24" borderId="0" xfId="0" applyNumberFormat="1" applyFont="1" applyFill="1" applyAlignment="1">
      <alignment horizontal="right"/>
    </xf>
    <xf numFmtId="3" fontId="4" fillId="23" borderId="0" xfId="0" applyNumberFormat="1" applyFont="1" applyFill="1" applyAlignment="1">
      <alignment horizontal="right"/>
    </xf>
    <xf numFmtId="3" fontId="4" fillId="24" borderId="0" xfId="0" applyNumberFormat="1" applyFont="1" applyFill="1" applyAlignment="1">
      <alignment horizontal="right"/>
    </xf>
    <xf numFmtId="0" fontId="4" fillId="22" borderId="0" xfId="0" applyFont="1" applyFill="1" applyAlignment="1">
      <alignment horizontal="left"/>
    </xf>
    <xf numFmtId="165" fontId="4" fillId="23" borderId="0" xfId="0" applyNumberFormat="1" applyFont="1" applyFill="1" applyAlignment="1">
      <alignment horizontal="right"/>
    </xf>
    <xf numFmtId="165" fontId="4" fillId="24" borderId="0" xfId="0" applyNumberFormat="1" applyFont="1" applyFill="1" applyAlignment="1">
      <alignment horizontal="right"/>
    </xf>
    <xf numFmtId="2" fontId="4" fillId="22" borderId="7" xfId="0" applyNumberFormat="1" applyFont="1" applyFill="1" applyBorder="1" applyAlignment="1">
      <alignment horizontal="right"/>
    </xf>
    <xf numFmtId="0" fontId="5" fillId="24" borderId="7" xfId="0" applyFont="1" applyFill="1" applyBorder="1" applyAlignment="1">
      <alignment horizontal="left" indent="2"/>
    </xf>
    <xf numFmtId="165" fontId="4" fillId="24" borderId="7" xfId="0" applyNumberFormat="1" applyFont="1" applyFill="1" applyBorder="1" applyAlignment="1">
      <alignment horizontal="right"/>
    </xf>
    <xf numFmtId="0" fontId="5" fillId="22" borderId="7" xfId="0" applyFont="1" applyFill="1" applyBorder="1" applyAlignment="1">
      <alignment horizontal="left"/>
    </xf>
    <xf numFmtId="0" fontId="12" fillId="25" borderId="0" xfId="0" applyFont="1" applyFill="1" applyAlignment="1">
      <alignment horizontal="left"/>
    </xf>
    <xf numFmtId="2" fontId="16" fillId="25" borderId="0" xfId="0" applyNumberFormat="1" applyFont="1" applyFill="1" applyAlignment="1">
      <alignment horizontal="right"/>
    </xf>
    <xf numFmtId="0" fontId="5" fillId="25" borderId="0" xfId="0" applyFont="1" applyFill="1" applyAlignment="1">
      <alignment horizontal="left"/>
    </xf>
    <xf numFmtId="0" fontId="14" fillId="26" borderId="0" xfId="0" applyFont="1" applyFill="1" applyAlignment="1">
      <alignment horizontal="left"/>
    </xf>
    <xf numFmtId="164" fontId="4" fillId="26" borderId="0" xfId="0" applyNumberFormat="1" applyFont="1" applyFill="1" applyAlignment="1">
      <alignment horizontal="right"/>
    </xf>
    <xf numFmtId="165" fontId="4" fillId="26" borderId="0" xfId="0" applyNumberFormat="1" applyFont="1" applyFill="1" applyAlignment="1">
      <alignment horizontal="right"/>
    </xf>
    <xf numFmtId="0" fontId="5" fillId="27" borderId="0" xfId="0" applyFont="1" applyFill="1" applyAlignment="1">
      <alignment horizontal="left" indent="2"/>
    </xf>
    <xf numFmtId="165" fontId="4" fillId="27" borderId="0" xfId="0" applyNumberFormat="1" applyFont="1" applyFill="1" applyAlignment="1">
      <alignment horizontal="right"/>
    </xf>
    <xf numFmtId="0" fontId="5" fillId="27" borderId="0" xfId="0" applyFont="1" applyFill="1" applyAlignment="1">
      <alignment horizontal="left" indent="3"/>
    </xf>
    <xf numFmtId="165" fontId="13" fillId="26" borderId="0" xfId="0" applyNumberFormat="1" applyFont="1" applyFill="1" applyAlignment="1">
      <alignment horizontal="right"/>
    </xf>
    <xf numFmtId="165" fontId="5" fillId="25" borderId="0" xfId="0" applyNumberFormat="1" applyFont="1" applyFill="1" applyAlignment="1">
      <alignment horizontal="right"/>
    </xf>
    <xf numFmtId="0" fontId="5" fillId="25" borderId="8" xfId="0" applyFont="1" applyFill="1" applyBorder="1" applyAlignment="1">
      <alignment horizontal="left"/>
    </xf>
    <xf numFmtId="0" fontId="5" fillId="27" borderId="8" xfId="0" applyFont="1" applyFill="1" applyBorder="1" applyAlignment="1">
      <alignment horizontal="left" indent="3"/>
    </xf>
    <xf numFmtId="165" fontId="4" fillId="27" borderId="8" xfId="0" applyNumberFormat="1" applyFont="1" applyFill="1" applyBorder="1" applyAlignment="1">
      <alignment horizontal="right"/>
    </xf>
    <xf numFmtId="165" fontId="5" fillId="25" borderId="8" xfId="0" applyNumberFormat="1" applyFont="1" applyFill="1" applyBorder="1" applyAlignment="1">
      <alignment horizontal="right"/>
    </xf>
    <xf numFmtId="0" fontId="11" fillId="28" borderId="0" xfId="0" applyFont="1" applyFill="1" applyAlignment="1">
      <alignment horizontal="left"/>
    </xf>
    <xf numFmtId="0" fontId="12" fillId="28" borderId="0" xfId="0" applyFont="1" applyFill="1" applyAlignment="1">
      <alignment horizontal="left"/>
    </xf>
    <xf numFmtId="2" fontId="13" fillId="28" borderId="0" xfId="0" applyNumberFormat="1" applyFont="1" applyFill="1" applyAlignment="1">
      <alignment horizontal="right"/>
    </xf>
    <xf numFmtId="0" fontId="5" fillId="28" borderId="0" xfId="0" applyFont="1" applyFill="1" applyAlignment="1">
      <alignment horizontal="left"/>
    </xf>
    <xf numFmtId="166" fontId="4" fillId="5" borderId="0" xfId="0" applyNumberFormat="1" applyFont="1" applyFill="1" applyAlignment="1">
      <alignment horizontal="right"/>
    </xf>
    <xf numFmtId="164" fontId="5" fillId="29" borderId="0" xfId="0" applyNumberFormat="1" applyFont="1" applyFill="1" applyAlignment="1">
      <alignment horizontal="left"/>
    </xf>
    <xf numFmtId="164" fontId="4" fillId="29" borderId="0" xfId="0" applyNumberFormat="1" applyFont="1" applyFill="1" applyAlignment="1">
      <alignment horizontal="right"/>
    </xf>
    <xf numFmtId="164" fontId="5" fillId="30" borderId="0" xfId="0" applyNumberFormat="1" applyFont="1" applyFill="1" applyAlignment="1">
      <alignment horizontal="left"/>
    </xf>
    <xf numFmtId="164" fontId="4" fillId="30" borderId="0" xfId="0" applyNumberFormat="1" applyFont="1" applyFill="1" applyAlignment="1">
      <alignment horizontal="right"/>
    </xf>
    <xf numFmtId="164" fontId="5" fillId="30" borderId="0" xfId="0" applyNumberFormat="1" applyFont="1" applyFill="1" applyAlignment="1">
      <alignment horizontal="left" indent="1"/>
    </xf>
    <xf numFmtId="164" fontId="5" fillId="30" borderId="0" xfId="0" applyNumberFormat="1" applyFont="1" applyFill="1" applyAlignment="1">
      <alignment horizontal="left" indent="2"/>
    </xf>
    <xf numFmtId="164" fontId="17" fillId="30" borderId="0" xfId="0" applyNumberFormat="1" applyFont="1" applyFill="1" applyAlignment="1">
      <alignment horizontal="left"/>
    </xf>
    <xf numFmtId="166" fontId="0" fillId="0" borderId="0" xfId="0" applyNumberFormat="1"/>
    <xf numFmtId="3" fontId="5" fillId="30" borderId="0" xfId="0" applyNumberFormat="1" applyFont="1" applyFill="1" applyAlignment="1">
      <alignment horizontal="left" indent="1"/>
    </xf>
    <xf numFmtId="0" fontId="5" fillId="28" borderId="9" xfId="0" applyFont="1" applyFill="1" applyBorder="1" applyAlignment="1">
      <alignment horizontal="left"/>
    </xf>
    <xf numFmtId="164" fontId="5" fillId="30" borderId="9" xfId="0" applyNumberFormat="1" applyFont="1" applyFill="1" applyBorder="1" applyAlignment="1">
      <alignment horizontal="left"/>
    </xf>
    <xf numFmtId="164" fontId="4" fillId="30" borderId="9" xfId="0" applyNumberFormat="1" applyFont="1" applyFill="1" applyBorder="1" applyAlignment="1">
      <alignment horizontal="right"/>
    </xf>
    <xf numFmtId="164" fontId="5" fillId="0" borderId="0" xfId="0" applyNumberFormat="1" applyFont="1"/>
    <xf numFmtId="0" fontId="5" fillId="31" borderId="0" xfId="0" applyFont="1" applyFill="1" applyAlignment="1">
      <alignment horizontal="left"/>
    </xf>
    <xf numFmtId="0" fontId="12" fillId="31" borderId="0" xfId="0" applyFont="1" applyFill="1" applyAlignment="1">
      <alignment horizontal="left"/>
    </xf>
    <xf numFmtId="164" fontId="5" fillId="31" borderId="0" xfId="0" applyNumberFormat="1" applyFont="1" applyFill="1"/>
    <xf numFmtId="164" fontId="5" fillId="9" borderId="0" xfId="0" applyNumberFormat="1" applyFont="1" applyFill="1" applyAlignment="1">
      <alignment horizontal="left"/>
    </xf>
    <xf numFmtId="3" fontId="4" fillId="9" borderId="0" xfId="0" applyNumberFormat="1" applyFont="1" applyFill="1"/>
    <xf numFmtId="0" fontId="5" fillId="31" borderId="10" xfId="0" applyFont="1" applyFill="1" applyBorder="1" applyAlignment="1">
      <alignment horizontal="left"/>
    </xf>
    <xf numFmtId="164" fontId="5" fillId="9" borderId="10" xfId="0" applyNumberFormat="1" applyFont="1" applyFill="1" applyBorder="1" applyAlignment="1">
      <alignment horizontal="left"/>
    </xf>
    <xf numFmtId="3" fontId="4" fillId="9" borderId="10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left"/>
    </xf>
    <xf numFmtId="3" fontId="4" fillId="0" borderId="0" xfId="0" applyNumberFormat="1" applyFont="1"/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wrapText="1"/>
    </xf>
    <xf numFmtId="165" fontId="4" fillId="0" borderId="0" xfId="0" applyNumberFormat="1" applyFont="1"/>
    <xf numFmtId="0" fontId="5" fillId="0" borderId="0" xfId="0" applyFont="1" applyAlignment="1">
      <alignment horizontal="left" indent="1"/>
    </xf>
    <xf numFmtId="164" fontId="4" fillId="0" borderId="0" xfId="0" applyNumberFormat="1" applyFont="1"/>
    <xf numFmtId="0" fontId="18" fillId="0" borderId="11" xfId="0" applyFont="1" applyBorder="1" applyAlignment="1">
      <alignment horizontal="right" vertical="center" wrapText="1"/>
    </xf>
    <xf numFmtId="49" fontId="5" fillId="0" borderId="0" xfId="0" applyNumberFormat="1" applyFont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left" indent="3"/>
    </xf>
    <xf numFmtId="3" fontId="4" fillId="4" borderId="0" xfId="0" applyNumberFormat="1" applyFont="1" applyFill="1" applyAlignment="1">
      <alignment horizontal="right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0" fontId="2" fillId="0" borderId="0" xfId="1" applyAlignment="1" applyProtection="1">
      <alignment wrapText="1"/>
    </xf>
    <xf numFmtId="167" fontId="20" fillId="8" borderId="12" xfId="3" applyNumberFormat="1" applyFont="1" applyFill="1" applyBorder="1" applyAlignment="1">
      <alignment vertical="center" wrapText="1"/>
    </xf>
    <xf numFmtId="0" fontId="20" fillId="0" borderId="12" xfId="0" applyFont="1" applyBorder="1" applyAlignment="1">
      <alignment horizontal="center" vertical="center" wrapText="1"/>
    </xf>
    <xf numFmtId="2" fontId="21" fillId="32" borderId="13" xfId="0" applyNumberFormat="1" applyFont="1" applyFill="1" applyBorder="1" applyAlignment="1">
      <alignment horizontal="left"/>
    </xf>
    <xf numFmtId="168" fontId="21" fillId="32" borderId="13" xfId="0" applyNumberFormat="1" applyFont="1" applyFill="1" applyBorder="1"/>
    <xf numFmtId="0" fontId="20" fillId="0" borderId="0" xfId="0" applyFont="1"/>
    <xf numFmtId="0" fontId="20" fillId="32" borderId="0" xfId="0" applyFont="1" applyFill="1" applyAlignment="1">
      <alignment horizontal="left" indent="1"/>
    </xf>
    <xf numFmtId="168" fontId="20" fillId="32" borderId="0" xfId="0" applyNumberFormat="1" applyFont="1" applyFill="1"/>
    <xf numFmtId="0" fontId="20" fillId="32" borderId="14" xfId="0" applyFont="1" applyFill="1" applyBorder="1" applyAlignment="1">
      <alignment horizontal="left" indent="1"/>
    </xf>
    <xf numFmtId="168" fontId="20" fillId="32" borderId="14" xfId="0" applyNumberFormat="1" applyFont="1" applyFill="1" applyBorder="1"/>
    <xf numFmtId="0" fontId="21" fillId="33" borderId="12" xfId="0" applyFont="1" applyFill="1" applyBorder="1"/>
    <xf numFmtId="169" fontId="22" fillId="33" borderId="12" xfId="3" applyNumberFormat="1" applyFont="1" applyFill="1" applyBorder="1"/>
    <xf numFmtId="0" fontId="20" fillId="33" borderId="0" xfId="0" applyFont="1" applyFill="1" applyAlignment="1">
      <alignment horizontal="left" indent="1"/>
    </xf>
    <xf numFmtId="169" fontId="20" fillId="33" borderId="0" xfId="3" applyNumberFormat="1" applyFont="1" applyFill="1"/>
    <xf numFmtId="169" fontId="20" fillId="33" borderId="0" xfId="0" applyNumberFormat="1" applyFont="1" applyFill="1"/>
    <xf numFmtId="0" fontId="20" fillId="33" borderId="14" xfId="0" applyFont="1" applyFill="1" applyBorder="1" applyAlignment="1">
      <alignment horizontal="left" indent="1"/>
    </xf>
    <xf numFmtId="169" fontId="20" fillId="33" borderId="14" xfId="0" applyNumberFormat="1" applyFont="1" applyFill="1" applyBorder="1"/>
    <xf numFmtId="0" fontId="21" fillId="34" borderId="13" xfId="0" applyFont="1" applyFill="1" applyBorder="1" applyAlignment="1">
      <alignment horizontal="left"/>
    </xf>
    <xf numFmtId="168" fontId="21" fillId="34" borderId="13" xfId="3" applyNumberFormat="1" applyFont="1" applyFill="1" applyBorder="1"/>
    <xf numFmtId="2" fontId="20" fillId="34" borderId="0" xfId="0" applyNumberFormat="1" applyFont="1" applyFill="1" applyAlignment="1">
      <alignment horizontal="left" indent="1"/>
    </xf>
    <xf numFmtId="168" fontId="20" fillId="34" borderId="0" xfId="3" applyNumberFormat="1" applyFont="1" applyFill="1"/>
    <xf numFmtId="2" fontId="20" fillId="34" borderId="14" xfId="0" applyNumberFormat="1" applyFont="1" applyFill="1" applyBorder="1" applyAlignment="1">
      <alignment horizontal="left" indent="1"/>
    </xf>
    <xf numFmtId="168" fontId="20" fillId="34" borderId="14" xfId="3" applyNumberFormat="1" applyFont="1" applyFill="1" applyBorder="1"/>
    <xf numFmtId="0" fontId="23" fillId="0" borderId="0" xfId="0" applyFont="1"/>
    <xf numFmtId="170" fontId="24" fillId="0" borderId="0" xfId="0" applyNumberFormat="1" applyFont="1"/>
    <xf numFmtId="0" fontId="21" fillId="35" borderId="13" xfId="0" applyFont="1" applyFill="1" applyBorder="1" applyAlignment="1">
      <alignment horizontal="left"/>
    </xf>
    <xf numFmtId="168" fontId="21" fillId="35" borderId="13" xfId="3" applyNumberFormat="1" applyFont="1" applyFill="1" applyBorder="1"/>
    <xf numFmtId="2" fontId="20" fillId="35" borderId="0" xfId="0" applyNumberFormat="1" applyFont="1" applyFill="1" applyAlignment="1">
      <alignment horizontal="left" indent="1"/>
    </xf>
    <xf numFmtId="168" fontId="20" fillId="35" borderId="0" xfId="3" applyNumberFormat="1" applyFont="1" applyFill="1"/>
    <xf numFmtId="2" fontId="20" fillId="35" borderId="14" xfId="0" applyNumberFormat="1" applyFont="1" applyFill="1" applyBorder="1" applyAlignment="1">
      <alignment horizontal="left" indent="1"/>
    </xf>
    <xf numFmtId="168" fontId="20" fillId="35" borderId="14" xfId="3" applyNumberFormat="1" applyFont="1" applyFill="1" applyBorder="1"/>
    <xf numFmtId="2" fontId="21" fillId="0" borderId="13" xfId="3" applyNumberFormat="1" applyFont="1" applyBorder="1" applyAlignment="1">
      <alignment horizontal="left"/>
    </xf>
    <xf numFmtId="168" fontId="21" fillId="0" borderId="13" xfId="3" applyNumberFormat="1" applyFont="1" applyBorder="1"/>
    <xf numFmtId="2" fontId="25" fillId="0" borderId="0" xfId="0" applyNumberFormat="1" applyFont="1" applyAlignment="1">
      <alignment horizontal="left" indent="1"/>
    </xf>
    <xf numFmtId="168" fontId="25" fillId="0" borderId="0" xfId="3" applyNumberFormat="1" applyFont="1"/>
    <xf numFmtId="171" fontId="26" fillId="0" borderId="0" xfId="3" applyNumberFormat="1" applyFont="1" applyAlignment="1">
      <alignment horizontal="left" indent="2"/>
    </xf>
    <xf numFmtId="168" fontId="26" fillId="0" borderId="0" xfId="3" applyNumberFormat="1" applyFont="1"/>
    <xf numFmtId="172" fontId="26" fillId="0" borderId="0" xfId="3" applyNumberFormat="1" applyFont="1" applyAlignment="1">
      <alignment horizontal="left" indent="2"/>
    </xf>
    <xf numFmtId="172" fontId="26" fillId="0" borderId="14" xfId="3" applyNumberFormat="1" applyFont="1" applyBorder="1" applyAlignment="1">
      <alignment horizontal="left" indent="2"/>
    </xf>
    <xf numFmtId="168" fontId="26" fillId="0" borderId="14" xfId="3" applyNumberFormat="1" applyFont="1" applyBorder="1"/>
    <xf numFmtId="2" fontId="20" fillId="0" borderId="0" xfId="0" applyNumberFormat="1" applyFont="1" applyAlignment="1">
      <alignment horizontal="left" indent="1"/>
    </xf>
    <xf numFmtId="168" fontId="20" fillId="0" borderId="0" xfId="3" applyNumberFormat="1" applyFont="1"/>
    <xf numFmtId="2" fontId="25" fillId="0" borderId="0" xfId="0" applyNumberFormat="1" applyFont="1" applyAlignment="1">
      <alignment horizontal="left" indent="2"/>
    </xf>
    <xf numFmtId="2" fontId="25" fillId="0" borderId="14" xfId="0" applyNumberFormat="1" applyFont="1" applyBorder="1" applyAlignment="1">
      <alignment horizontal="left" indent="2"/>
    </xf>
    <xf numFmtId="168" fontId="25" fillId="0" borderId="14" xfId="3" applyNumberFormat="1" applyFont="1" applyBorder="1"/>
    <xf numFmtId="0" fontId="21" fillId="19" borderId="12" xfId="0" applyFont="1" applyFill="1" applyBorder="1" applyAlignment="1">
      <alignment horizontal="left"/>
    </xf>
    <xf numFmtId="169" fontId="21" fillId="19" borderId="12" xfId="3" applyNumberFormat="1" applyFont="1" applyFill="1" applyBorder="1"/>
    <xf numFmtId="0" fontId="20" fillId="19" borderId="0" xfId="0" applyFont="1" applyFill="1" applyAlignment="1">
      <alignment horizontal="left" indent="1"/>
    </xf>
    <xf numFmtId="169" fontId="20" fillId="19" borderId="0" xfId="0" applyNumberFormat="1" applyFont="1" applyFill="1"/>
    <xf numFmtId="0" fontId="20" fillId="19" borderId="14" xfId="0" applyFont="1" applyFill="1" applyBorder="1" applyAlignment="1">
      <alignment horizontal="left" indent="1"/>
    </xf>
    <xf numFmtId="169" fontId="20" fillId="19" borderId="14" xfId="0" applyNumberFormat="1" applyFont="1" applyFill="1" applyBorder="1"/>
    <xf numFmtId="2" fontId="27" fillId="32" borderId="13" xfId="0" applyNumberFormat="1" applyFont="1" applyFill="1" applyBorder="1" applyAlignment="1">
      <alignment horizontal="left"/>
    </xf>
    <xf numFmtId="168" fontId="20" fillId="13" borderId="0" xfId="0" applyNumberFormat="1" applyFont="1" applyFill="1"/>
    <xf numFmtId="0" fontId="20" fillId="13" borderId="0" xfId="0" applyFont="1" applyFill="1" applyAlignment="1">
      <alignment horizontal="left" indent="1"/>
    </xf>
    <xf numFmtId="0" fontId="29" fillId="13" borderId="0" xfId="0" applyFont="1" applyFill="1"/>
    <xf numFmtId="0" fontId="9" fillId="13" borderId="0" xfId="0" applyFont="1" applyFill="1"/>
    <xf numFmtId="0" fontId="1" fillId="13" borderId="0" xfId="0" applyFont="1" applyFill="1"/>
    <xf numFmtId="0" fontId="20" fillId="0" borderId="12" xfId="0" applyFont="1" applyBorder="1" applyAlignment="1">
      <alignment horizontal="center" vertical="center"/>
    </xf>
    <xf numFmtId="0" fontId="20" fillId="32" borderId="12" xfId="0" applyFont="1" applyFill="1" applyBorder="1" applyAlignment="1">
      <alignment horizontal="left"/>
    </xf>
    <xf numFmtId="167" fontId="20" fillId="32" borderId="12" xfId="3" applyNumberFormat="1" applyFont="1" applyFill="1" applyBorder="1"/>
    <xf numFmtId="0" fontId="21" fillId="32" borderId="12" xfId="0" applyFont="1" applyFill="1" applyBorder="1" applyAlignment="1">
      <alignment horizontal="left"/>
    </xf>
    <xf numFmtId="167" fontId="21" fillId="32" borderId="12" xfId="3" applyNumberFormat="1" applyFont="1" applyFill="1" applyBorder="1"/>
    <xf numFmtId="0" fontId="30" fillId="32" borderId="0" xfId="0" applyFont="1" applyFill="1" applyAlignment="1">
      <alignment horizontal="left" indent="1"/>
    </xf>
    <xf numFmtId="167" fontId="30" fillId="32" borderId="0" xfId="3" applyNumberFormat="1" applyFont="1" applyFill="1"/>
    <xf numFmtId="0" fontId="21" fillId="32" borderId="15" xfId="0" applyFont="1" applyFill="1" applyBorder="1" applyAlignment="1">
      <alignment horizontal="left"/>
    </xf>
    <xf numFmtId="167" fontId="21" fillId="32" borderId="15" xfId="3" applyNumberFormat="1" applyFont="1" applyFill="1" applyBorder="1"/>
    <xf numFmtId="0" fontId="31" fillId="32" borderId="12" xfId="0" applyFont="1" applyFill="1" applyBorder="1" applyAlignment="1">
      <alignment horizontal="left" indent="1"/>
    </xf>
    <xf numFmtId="167" fontId="31" fillId="32" borderId="12" xfId="3" applyNumberFormat="1" applyFont="1" applyFill="1" applyBorder="1"/>
    <xf numFmtId="0" fontId="20" fillId="32" borderId="13" xfId="0" applyFont="1" applyFill="1" applyBorder="1" applyAlignment="1">
      <alignment horizontal="left" indent="2"/>
    </xf>
    <xf numFmtId="167" fontId="20" fillId="32" borderId="13" xfId="3" applyNumberFormat="1" applyFont="1" applyFill="1" applyBorder="1"/>
    <xf numFmtId="0" fontId="30" fillId="32" borderId="0" xfId="0" applyFont="1" applyFill="1" applyAlignment="1">
      <alignment horizontal="left" indent="3"/>
    </xf>
    <xf numFmtId="0" fontId="20" fillId="32" borderId="16" xfId="0" applyFont="1" applyFill="1" applyBorder="1" applyAlignment="1">
      <alignment horizontal="left" indent="2"/>
    </xf>
    <xf numFmtId="167" fontId="20" fillId="32" borderId="16" xfId="3" applyNumberFormat="1" applyFont="1" applyFill="1" applyBorder="1"/>
    <xf numFmtId="0" fontId="30" fillId="32" borderId="14" xfId="0" applyFont="1" applyFill="1" applyBorder="1" applyAlignment="1">
      <alignment horizontal="left" indent="3"/>
    </xf>
    <xf numFmtId="167" fontId="30" fillId="32" borderId="14" xfId="3" applyNumberFormat="1" applyFont="1" applyFill="1" applyBorder="1"/>
    <xf numFmtId="0" fontId="30" fillId="32" borderId="17" xfId="0" applyFont="1" applyFill="1" applyBorder="1" applyAlignment="1">
      <alignment horizontal="left" indent="2"/>
    </xf>
    <xf numFmtId="167" fontId="30" fillId="32" borderId="17" xfId="3" applyNumberFormat="1" applyFont="1" applyFill="1" applyBorder="1"/>
    <xf numFmtId="0" fontId="30" fillId="32" borderId="0" xfId="0" applyFont="1" applyFill="1" applyAlignment="1">
      <alignment horizontal="left" indent="2"/>
    </xf>
    <xf numFmtId="0" fontId="30" fillId="32" borderId="14" xfId="0" applyFont="1" applyFill="1" applyBorder="1" applyAlignment="1">
      <alignment horizontal="left" indent="2"/>
    </xf>
    <xf numFmtId="0" fontId="20" fillId="32" borderId="13" xfId="0" applyFont="1" applyFill="1" applyBorder="1" applyAlignment="1">
      <alignment horizontal="left" indent="1"/>
    </xf>
    <xf numFmtId="0" fontId="20" fillId="32" borderId="16" xfId="0" applyFont="1" applyFill="1" applyBorder="1" applyAlignment="1">
      <alignment horizontal="left" indent="1"/>
    </xf>
    <xf numFmtId="0" fontId="30" fillId="32" borderId="17" xfId="0" applyFont="1" applyFill="1" applyBorder="1" applyAlignment="1">
      <alignment horizontal="left" indent="1"/>
    </xf>
    <xf numFmtId="0" fontId="30" fillId="32" borderId="14" xfId="0" applyFont="1" applyFill="1" applyBorder="1" applyAlignment="1">
      <alignment horizontal="left" indent="1"/>
    </xf>
    <xf numFmtId="0" fontId="20" fillId="32" borderId="17" xfId="0" applyFont="1" applyFill="1" applyBorder="1" applyAlignment="1">
      <alignment horizontal="left" indent="1"/>
    </xf>
    <xf numFmtId="167" fontId="20" fillId="32" borderId="17" xfId="3" applyNumberFormat="1" applyFont="1" applyFill="1" applyBorder="1"/>
    <xf numFmtId="167" fontId="20" fillId="32" borderId="14" xfId="3" applyNumberFormat="1" applyFont="1" applyFill="1" applyBorder="1"/>
    <xf numFmtId="0" fontId="20" fillId="13" borderId="12" xfId="0" applyFont="1" applyFill="1" applyBorder="1" applyAlignment="1">
      <alignment horizontal="center" vertical="center"/>
    </xf>
    <xf numFmtId="167" fontId="20" fillId="13" borderId="12" xfId="3" applyNumberFormat="1" applyFont="1" applyFill="1" applyBorder="1"/>
    <xf numFmtId="167" fontId="21" fillId="13" borderId="12" xfId="3" applyNumberFormat="1" applyFont="1" applyFill="1" applyBorder="1"/>
    <xf numFmtId="167" fontId="30" fillId="13" borderId="0" xfId="3" applyNumberFormat="1" applyFont="1" applyFill="1"/>
    <xf numFmtId="167" fontId="21" fillId="13" borderId="15" xfId="3" applyNumberFormat="1" applyFont="1" applyFill="1" applyBorder="1"/>
    <xf numFmtId="167" fontId="31" fillId="13" borderId="12" xfId="3" applyNumberFormat="1" applyFont="1" applyFill="1" applyBorder="1"/>
    <xf numFmtId="167" fontId="20" fillId="13" borderId="13" xfId="3" applyNumberFormat="1" applyFont="1" applyFill="1" applyBorder="1"/>
    <xf numFmtId="167" fontId="20" fillId="13" borderId="16" xfId="3" applyNumberFormat="1" applyFont="1" applyFill="1" applyBorder="1"/>
    <xf numFmtId="167" fontId="30" fillId="13" borderId="14" xfId="3" applyNumberFormat="1" applyFont="1" applyFill="1" applyBorder="1"/>
    <xf numFmtId="167" fontId="30" fillId="13" borderId="17" xfId="3" applyNumberFormat="1" applyFont="1" applyFill="1" applyBorder="1"/>
    <xf numFmtId="167" fontId="20" fillId="13" borderId="17" xfId="3" applyNumberFormat="1" applyFont="1" applyFill="1" applyBorder="1"/>
    <xf numFmtId="167" fontId="20" fillId="13" borderId="14" xfId="3" applyNumberFormat="1" applyFont="1" applyFill="1" applyBorder="1"/>
    <xf numFmtId="0" fontId="0" fillId="13" borderId="0" xfId="0" applyFont="1" applyFill="1"/>
    <xf numFmtId="0" fontId="28" fillId="32" borderId="13" xfId="0" applyFont="1" applyFill="1" applyBorder="1" applyAlignment="1">
      <alignment horizontal="left" indent="2"/>
    </xf>
    <xf numFmtId="167" fontId="28" fillId="32" borderId="13" xfId="3" applyNumberFormat="1" applyFont="1" applyFill="1" applyBorder="1"/>
    <xf numFmtId="167" fontId="28" fillId="13" borderId="13" xfId="3" applyNumberFormat="1" applyFont="1" applyFill="1" applyBorder="1"/>
    <xf numFmtId="0" fontId="28" fillId="32" borderId="16" xfId="0" applyFont="1" applyFill="1" applyBorder="1" applyAlignment="1">
      <alignment horizontal="left" indent="2"/>
    </xf>
    <xf numFmtId="167" fontId="28" fillId="32" borderId="16" xfId="3" applyNumberFormat="1" applyFont="1" applyFill="1" applyBorder="1"/>
    <xf numFmtId="167" fontId="28" fillId="13" borderId="16" xfId="3" applyNumberFormat="1" applyFont="1" applyFill="1" applyBorder="1"/>
    <xf numFmtId="0" fontId="33" fillId="0" borderId="0" xfId="0" applyFont="1" applyAlignment="1">
      <alignment vertical="center"/>
    </xf>
    <xf numFmtId="0" fontId="32" fillId="0" borderId="0" xfId="0" applyFont="1"/>
    <xf numFmtId="0" fontId="18" fillId="0" borderId="0" xfId="0" applyFont="1" applyAlignment="1">
      <alignment vertical="center"/>
    </xf>
    <xf numFmtId="0" fontId="2" fillId="0" borderId="0" xfId="1" applyAlignment="1">
      <alignment vertical="center"/>
    </xf>
    <xf numFmtId="0" fontId="34" fillId="0" borderId="0" xfId="0" applyFont="1" applyAlignment="1">
      <alignment wrapText="1"/>
    </xf>
    <xf numFmtId="1" fontId="34" fillId="0" borderId="0" xfId="0" applyNumberFormat="1" applyFont="1" applyAlignment="1">
      <alignment wrapText="1"/>
    </xf>
    <xf numFmtId="0" fontId="3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/>
    <xf numFmtId="2" fontId="1" fillId="0" borderId="0" xfId="0" applyNumberFormat="1" applyFont="1"/>
    <xf numFmtId="0" fontId="1" fillId="12" borderId="0" xfId="0" applyFont="1" applyFill="1"/>
    <xf numFmtId="0" fontId="1" fillId="12" borderId="0" xfId="0" applyFont="1" applyFill="1" applyAlignment="1">
      <alignment wrapText="1"/>
    </xf>
    <xf numFmtId="2" fontId="1" fillId="12" borderId="0" xfId="0" applyNumberFormat="1" applyFont="1" applyFill="1"/>
    <xf numFmtId="0" fontId="37" fillId="13" borderId="0" xfId="0" applyFont="1" applyFill="1"/>
    <xf numFmtId="0" fontId="34" fillId="12" borderId="0" xfId="0" applyFont="1" applyFill="1" applyAlignment="1">
      <alignment horizontal="left" wrapText="1"/>
    </xf>
    <xf numFmtId="0" fontId="2" fillId="5" borderId="0" xfId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4" fontId="0" fillId="0" borderId="0" xfId="0" applyNumberFormat="1" applyAlignment="1">
      <alignment horizontal="left" wrapText="1"/>
    </xf>
    <xf numFmtId="0" fontId="2" fillId="0" borderId="0" xfId="4" applyAlignment="1">
      <alignment wrapText="1"/>
    </xf>
    <xf numFmtId="0" fontId="2" fillId="0" borderId="0" xfId="4" applyAlignment="1">
      <alignment vertical="center"/>
    </xf>
  </cellXfs>
  <cellStyles count="5">
    <cellStyle name="Hyperlink" xfId="1" builtinId="8"/>
    <cellStyle name="Link 2" xfId="4" xr:uid="{FACEEF4D-3B4C-4A30-8C54-35CF661F5CEB}"/>
    <cellStyle name="Normal" xfId="0" builtinId="0"/>
    <cellStyle name="Normal 2" xfId="2" xr:uid="{00000000-0005-0000-0000-000002000000}"/>
    <cellStyle name="Normal 2 2" xfId="3" xr:uid="{A082AD04-B22B-4717-848F-18D085848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JRC_thermal!$B$14:$Q$14</c:f>
              <c:numCache>
                <c:formatCode>#,##0;\-#,##0;"-"</c:formatCode>
                <c:ptCount val="16"/>
                <c:pt idx="0">
                  <c:v>135360.10800000001</c:v>
                </c:pt>
                <c:pt idx="1">
                  <c:v>134008.75800000003</c:v>
                </c:pt>
                <c:pt idx="2">
                  <c:v>132959.883</c:v>
                </c:pt>
                <c:pt idx="3">
                  <c:v>131254.291</c:v>
                </c:pt>
                <c:pt idx="4">
                  <c:v>131032.876</c:v>
                </c:pt>
                <c:pt idx="5">
                  <c:v>127467.87599999999</c:v>
                </c:pt>
                <c:pt idx="6">
                  <c:v>126961.776</c:v>
                </c:pt>
                <c:pt idx="7">
                  <c:v>126190.60100000001</c:v>
                </c:pt>
                <c:pt idx="8">
                  <c:v>126914.601</c:v>
                </c:pt>
                <c:pt idx="9">
                  <c:v>126293.10100000001</c:v>
                </c:pt>
                <c:pt idx="10">
                  <c:v>126011.28499999999</c:v>
                </c:pt>
                <c:pt idx="11">
                  <c:v>127209.485</c:v>
                </c:pt>
                <c:pt idx="12">
                  <c:v>126779.58499999999</c:v>
                </c:pt>
                <c:pt idx="13">
                  <c:v>117988.88499999999</c:v>
                </c:pt>
                <c:pt idx="14">
                  <c:v>116514.58499999999</c:v>
                </c:pt>
                <c:pt idx="15">
                  <c:v>111348.985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A-416F-BA5F-79A340470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9280"/>
        <c:axId val="331143088"/>
      </c:scatterChart>
      <c:valAx>
        <c:axId val="3530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43088"/>
        <c:crosses val="autoZero"/>
        <c:crossBetween val="midCat"/>
      </c:valAx>
      <c:valAx>
        <c:axId val="3311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JRC_thermal!$B$15:$Q$15</c:f>
              <c:numCache>
                <c:formatCode>#,##0;\-#,##0;"-"</c:formatCode>
                <c:ptCount val="16"/>
                <c:pt idx="0">
                  <c:v>59120.451399999998</c:v>
                </c:pt>
                <c:pt idx="1">
                  <c:v>59015.071400000001</c:v>
                </c:pt>
                <c:pt idx="2">
                  <c:v>59550.771399999991</c:v>
                </c:pt>
                <c:pt idx="3">
                  <c:v>58670.671399999992</c:v>
                </c:pt>
                <c:pt idx="4">
                  <c:v>58614.471400000009</c:v>
                </c:pt>
                <c:pt idx="5">
                  <c:v>58019.971400000009</c:v>
                </c:pt>
                <c:pt idx="6">
                  <c:v>57692.071400000008</c:v>
                </c:pt>
                <c:pt idx="7">
                  <c:v>57783.871400000004</c:v>
                </c:pt>
                <c:pt idx="8">
                  <c:v>59301.271400000012</c:v>
                </c:pt>
                <c:pt idx="9">
                  <c:v>60549.371400000004</c:v>
                </c:pt>
                <c:pt idx="10">
                  <c:v>60413.33140000001</c:v>
                </c:pt>
                <c:pt idx="11">
                  <c:v>61516.231400000004</c:v>
                </c:pt>
                <c:pt idx="12">
                  <c:v>60840.231400000004</c:v>
                </c:pt>
                <c:pt idx="13">
                  <c:v>60439.231400000004</c:v>
                </c:pt>
                <c:pt idx="14">
                  <c:v>59607.631400000006</c:v>
                </c:pt>
                <c:pt idx="15">
                  <c:v>58519.705000000009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8-46D9-9901-E024FE2E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98368"/>
        <c:axId val="360813344"/>
      </c:scatterChart>
      <c:valAx>
        <c:axId val="4225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3344"/>
        <c:crosses val="autoZero"/>
        <c:crossBetween val="midCat"/>
      </c:valAx>
      <c:valAx>
        <c:axId val="3608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JRC_thermal!$B$21:$Q$21</c:f>
              <c:numCache>
                <c:formatCode>#,##0;\-#,##0;"-"</c:formatCode>
                <c:ptCount val="16"/>
                <c:pt idx="0">
                  <c:v>69591.318939999997</c:v>
                </c:pt>
                <c:pt idx="1">
                  <c:v>68814.245939999993</c:v>
                </c:pt>
                <c:pt idx="2">
                  <c:v>64228.301939999998</c:v>
                </c:pt>
                <c:pt idx="3">
                  <c:v>64128.788939999991</c:v>
                </c:pt>
                <c:pt idx="4">
                  <c:v>63683.506059999985</c:v>
                </c:pt>
                <c:pt idx="5">
                  <c:v>60719.122060000002</c:v>
                </c:pt>
                <c:pt idx="6">
                  <c:v>60600.529060000008</c:v>
                </c:pt>
                <c:pt idx="7">
                  <c:v>58985.854059999998</c:v>
                </c:pt>
                <c:pt idx="8">
                  <c:v>55867.939059999997</c:v>
                </c:pt>
                <c:pt idx="9">
                  <c:v>56122.159259999993</c:v>
                </c:pt>
                <c:pt idx="10">
                  <c:v>55705.974860000002</c:v>
                </c:pt>
                <c:pt idx="11">
                  <c:v>53453.556660000002</c:v>
                </c:pt>
                <c:pt idx="12">
                  <c:v>51266.056660000002</c:v>
                </c:pt>
                <c:pt idx="13">
                  <c:v>47492.734659999995</c:v>
                </c:pt>
                <c:pt idx="14">
                  <c:v>43929.698659999995</c:v>
                </c:pt>
                <c:pt idx="15">
                  <c:v>40141.15266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9-444F-B35D-132EE5B4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7312"/>
        <c:axId val="360817920"/>
      </c:scatterChart>
      <c:valAx>
        <c:axId val="4251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7920"/>
        <c:crosses val="autoZero"/>
        <c:crossBetween val="midCat"/>
      </c:valAx>
      <c:valAx>
        <c:axId val="3608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JRC_thermal!$B$16:$Q$16</c:f>
              <c:numCache>
                <c:formatCode>#,##0;\-#,##0;"-"</c:formatCode>
                <c:ptCount val="16"/>
                <c:pt idx="0">
                  <c:v>123340.64227</c:v>
                </c:pt>
                <c:pt idx="1">
                  <c:v>128738.44287000001</c:v>
                </c:pt>
                <c:pt idx="2">
                  <c:v>134376.84947000002</c:v>
                </c:pt>
                <c:pt idx="3">
                  <c:v>142326.16236999998</c:v>
                </c:pt>
                <c:pt idx="4">
                  <c:v>152239.10778999998</c:v>
                </c:pt>
                <c:pt idx="5">
                  <c:v>166788.41474000001</c:v>
                </c:pt>
                <c:pt idx="6">
                  <c:v>177038.74786999999</c:v>
                </c:pt>
                <c:pt idx="7">
                  <c:v>188676.84825999994</c:v>
                </c:pt>
                <c:pt idx="8">
                  <c:v>196684.62327300507</c:v>
                </c:pt>
                <c:pt idx="9">
                  <c:v>203067.54058300512</c:v>
                </c:pt>
                <c:pt idx="10">
                  <c:v>220209.28980300511</c:v>
                </c:pt>
                <c:pt idx="11">
                  <c:v>225399.71524300514</c:v>
                </c:pt>
                <c:pt idx="12">
                  <c:v>229591.63044300518</c:v>
                </c:pt>
                <c:pt idx="13">
                  <c:v>230463.01354300516</c:v>
                </c:pt>
                <c:pt idx="14">
                  <c:v>231773.88854300516</c:v>
                </c:pt>
                <c:pt idx="15">
                  <c:v>230723.96882300513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B87-87A8-1477E5CB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7727"/>
        <c:axId val="647861487"/>
      </c:scatterChart>
      <c:valAx>
        <c:axId val="6561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1487"/>
        <c:crosses val="autoZero"/>
        <c:crossBetween val="midCat"/>
      </c:valAx>
      <c:valAx>
        <c:axId val="6478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9486111111111112"/>
          <c:w val="0.85862729658792647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Mun. Waste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other_data!$D$8:$AD$8</c:f>
              <c:numCache>
                <c:formatCode>0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other_data!$D$203:$AD$203</c:f>
              <c:numCache>
                <c:formatCode>#,##0</c:formatCode>
                <c:ptCount val="27"/>
                <c:pt idx="0">
                  <c:v>968</c:v>
                </c:pt>
                <c:pt idx="1">
                  <c:v>1000</c:v>
                </c:pt>
                <c:pt idx="2">
                  <c:v>1114</c:v>
                </c:pt>
                <c:pt idx="3">
                  <c:v>1301</c:v>
                </c:pt>
                <c:pt idx="4">
                  <c:v>1265</c:v>
                </c:pt>
                <c:pt idx="5">
                  <c:v>1418</c:v>
                </c:pt>
                <c:pt idx="6">
                  <c:v>1640</c:v>
                </c:pt>
                <c:pt idx="7">
                  <c:v>1610</c:v>
                </c:pt>
                <c:pt idx="8">
                  <c:v>1781</c:v>
                </c:pt>
                <c:pt idx="9">
                  <c:v>1822</c:v>
                </c:pt>
                <c:pt idx="10">
                  <c:v>2488</c:v>
                </c:pt>
                <c:pt idx="11">
                  <c:v>2764</c:v>
                </c:pt>
                <c:pt idx="12">
                  <c:v>2986</c:v>
                </c:pt>
                <c:pt idx="13">
                  <c:v>3816</c:v>
                </c:pt>
                <c:pt idx="14">
                  <c:v>4163</c:v>
                </c:pt>
                <c:pt idx="15">
                  <c:v>4537</c:v>
                </c:pt>
                <c:pt idx="16">
                  <c:v>5173</c:v>
                </c:pt>
                <c:pt idx="17">
                  <c:v>4941</c:v>
                </c:pt>
                <c:pt idx="18">
                  <c:v>5279</c:v>
                </c:pt>
                <c:pt idx="19">
                  <c:v>5889</c:v>
                </c:pt>
                <c:pt idx="20">
                  <c:v>6142</c:v>
                </c:pt>
                <c:pt idx="21">
                  <c:v>6231</c:v>
                </c:pt>
                <c:pt idx="22">
                  <c:v>6214</c:v>
                </c:pt>
                <c:pt idx="23">
                  <c:v>7109</c:v>
                </c:pt>
                <c:pt idx="24">
                  <c:v>7099</c:v>
                </c:pt>
                <c:pt idx="25">
                  <c:v>7819</c:v>
                </c:pt>
                <c:pt idx="26">
                  <c:v>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F-47E3-85DD-59335927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96880"/>
        <c:axId val="1506800736"/>
      </c:scatterChart>
      <c:valAx>
        <c:axId val="15378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00736"/>
        <c:crosses val="autoZero"/>
        <c:crossBetween val="midCat"/>
      </c:valAx>
      <c:valAx>
        <c:axId val="1506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other_data!$D$8:$AD$8</c:f>
              <c:numCache>
                <c:formatCode>0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other_data!$D$208:$AD$208</c:f>
              <c:numCache>
                <c:formatCode>#,##0</c:formatCode>
                <c:ptCount val="27"/>
                <c:pt idx="0">
                  <c:v>3247</c:v>
                </c:pt>
                <c:pt idx="1">
                  <c:v>3320</c:v>
                </c:pt>
                <c:pt idx="2">
                  <c:v>3476</c:v>
                </c:pt>
                <c:pt idx="3">
                  <c:v>3539</c:v>
                </c:pt>
                <c:pt idx="4">
                  <c:v>3758</c:v>
                </c:pt>
                <c:pt idx="5">
                  <c:v>4088</c:v>
                </c:pt>
                <c:pt idx="6">
                  <c:v>4464</c:v>
                </c:pt>
                <c:pt idx="7">
                  <c:v>4433</c:v>
                </c:pt>
                <c:pt idx="8">
                  <c:v>4878</c:v>
                </c:pt>
                <c:pt idx="9">
                  <c:v>5533</c:v>
                </c:pt>
                <c:pt idx="10">
                  <c:v>6346</c:v>
                </c:pt>
                <c:pt idx="11">
                  <c:v>7254</c:v>
                </c:pt>
                <c:pt idx="12">
                  <c:v>7890</c:v>
                </c:pt>
                <c:pt idx="13">
                  <c:v>9234</c:v>
                </c:pt>
                <c:pt idx="14">
                  <c:v>10303</c:v>
                </c:pt>
                <c:pt idx="15">
                  <c:v>13836</c:v>
                </c:pt>
                <c:pt idx="16">
                  <c:v>15485</c:v>
                </c:pt>
                <c:pt idx="17">
                  <c:v>15440</c:v>
                </c:pt>
                <c:pt idx="18">
                  <c:v>17006</c:v>
                </c:pt>
                <c:pt idx="19">
                  <c:v>19701</c:v>
                </c:pt>
                <c:pt idx="20">
                  <c:v>21867</c:v>
                </c:pt>
                <c:pt idx="21">
                  <c:v>24928</c:v>
                </c:pt>
                <c:pt idx="22">
                  <c:v>27435</c:v>
                </c:pt>
                <c:pt idx="23">
                  <c:v>27485</c:v>
                </c:pt>
                <c:pt idx="24">
                  <c:v>28756</c:v>
                </c:pt>
                <c:pt idx="25">
                  <c:v>29820</c:v>
                </c:pt>
                <c:pt idx="26">
                  <c:v>30541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3-47D8-892D-11CAF0D4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64000"/>
        <c:axId val="1504708400"/>
      </c:scatterChart>
      <c:valAx>
        <c:axId val="16148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08400"/>
        <c:crosses val="autoZero"/>
        <c:crossBetween val="midCat"/>
      </c:valAx>
      <c:valAx>
        <c:axId val="1504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426720</xdr:colOff>
      <xdr:row>11</xdr:row>
      <xdr:rowOff>182880</xdr:rowOff>
    </xdr:from>
    <xdr:to>
      <xdr:col>27</xdr:col>
      <xdr:colOff>289560</xdr:colOff>
      <xdr:row>22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822494-6B19-4238-BF4B-36BF5FB9E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426720</xdr:colOff>
      <xdr:row>24</xdr:row>
      <xdr:rowOff>129540</xdr:rowOff>
    </xdr:from>
    <xdr:to>
      <xdr:col>27</xdr:col>
      <xdr:colOff>342900</xdr:colOff>
      <xdr:row>35</xdr:row>
      <xdr:rowOff>45720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CDE4FB1-9134-481D-85DC-2547DB04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434340</xdr:colOff>
      <xdr:row>37</xdr:row>
      <xdr:rowOff>121920</xdr:rowOff>
    </xdr:from>
    <xdr:to>
      <xdr:col>27</xdr:col>
      <xdr:colOff>358140</xdr:colOff>
      <xdr:row>47</xdr:row>
      <xdr:rowOff>167640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83470E-4390-47B9-B420-7EE986EF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396240</xdr:colOff>
      <xdr:row>0</xdr:row>
      <xdr:rowOff>0</xdr:rowOff>
    </xdr:from>
    <xdr:to>
      <xdr:col>27</xdr:col>
      <xdr:colOff>281940</xdr:colOff>
      <xdr:row>10</xdr:row>
      <xdr:rowOff>45720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485FBE-392E-4BC3-9E34-51F10D0C0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194</xdr:row>
      <xdr:rowOff>102870</xdr:rowOff>
    </xdr:from>
    <xdr:to>
      <xdr:col>39</xdr:col>
      <xdr:colOff>365760</xdr:colOff>
      <xdr:row>210</xdr:row>
      <xdr:rowOff>102870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70FC8B-5C8C-427C-8A56-1FF3F1D0B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118110</xdr:colOff>
      <xdr:row>211</xdr:row>
      <xdr:rowOff>99060</xdr:rowOff>
    </xdr:from>
    <xdr:to>
      <xdr:col>39</xdr:col>
      <xdr:colOff>316230</xdr:colOff>
      <xdr:row>226</xdr:row>
      <xdr:rowOff>99060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D5CBA2-74B0-4ECA-97DA-DE85E356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nergy/sites/ener/files/documents/countrydatasheets_august2018.xlsx" TargetMode="External"/><Relationship Id="rId2" Type="http://schemas.openxmlformats.org/officeDocument/2006/relationships/hyperlink" Target="https://windeurope.org/wp-content/uploads/files/about-wind/statistics/WindEurope-Annual-Statistics-2019.pdf" TargetMode="External"/><Relationship Id="rId1" Type="http://schemas.openxmlformats.org/officeDocument/2006/relationships/hyperlink" Target="https://appsso.eurostat.ec.europa.eu/nui/show.do?dataset=nrg_inf_ep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cp.jrc.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/>
  </sheetViews>
  <sheetFormatPr defaultColWidth="8.86328125" defaultRowHeight="14.25" x14ac:dyDescent="0.45"/>
  <cols>
    <col min="2" max="2" width="60.6640625" style="2" customWidth="1"/>
  </cols>
  <sheetData>
    <row r="1" spans="1:2" x14ac:dyDescent="0.45">
      <c r="A1" s="1" t="s">
        <v>20</v>
      </c>
    </row>
    <row r="2" spans="1:2" x14ac:dyDescent="0.45">
      <c r="A2" s="1" t="s">
        <v>21</v>
      </c>
    </row>
    <row r="3" spans="1:2" x14ac:dyDescent="0.45">
      <c r="A3" s="1"/>
    </row>
    <row r="4" spans="1:2" x14ac:dyDescent="0.45">
      <c r="A4" s="1" t="s">
        <v>34</v>
      </c>
      <c r="B4" s="200" t="s">
        <v>35</v>
      </c>
    </row>
    <row r="5" spans="1:2" x14ac:dyDescent="0.45">
      <c r="A5" s="1"/>
      <c r="B5" s="6" t="s">
        <v>37</v>
      </c>
    </row>
    <row r="6" spans="1:2" x14ac:dyDescent="0.45">
      <c r="A6" s="1"/>
      <c r="B6" s="6" t="s">
        <v>36</v>
      </c>
    </row>
    <row r="7" spans="1:2" x14ac:dyDescent="0.45">
      <c r="A7" s="1"/>
      <c r="B7" s="6">
        <v>2020</v>
      </c>
    </row>
    <row r="8" spans="1:2" x14ac:dyDescent="0.45">
      <c r="A8" s="1"/>
      <c r="B8" s="201" t="s">
        <v>446</v>
      </c>
    </row>
    <row r="9" spans="1:2" x14ac:dyDescent="0.45">
      <c r="A9" s="1"/>
      <c r="B9" s="2" t="s">
        <v>38</v>
      </c>
    </row>
    <row r="10" spans="1:2" x14ac:dyDescent="0.45">
      <c r="A10" s="1"/>
    </row>
    <row r="11" spans="1:2" x14ac:dyDescent="0.45">
      <c r="A11" s="1"/>
      <c r="B11" s="200" t="s">
        <v>42</v>
      </c>
    </row>
    <row r="12" spans="1:2" x14ac:dyDescent="0.45">
      <c r="A12" s="1"/>
      <c r="B12" s="2" t="s">
        <v>445</v>
      </c>
    </row>
    <row r="13" spans="1:2" x14ac:dyDescent="0.45">
      <c r="A13" s="1"/>
      <c r="B13" s="6">
        <v>2020</v>
      </c>
    </row>
    <row r="14" spans="1:2" x14ac:dyDescent="0.45">
      <c r="A14" s="1"/>
      <c r="B14" s="2" t="s">
        <v>40</v>
      </c>
    </row>
    <row r="15" spans="1:2" ht="28.5" x14ac:dyDescent="0.45">
      <c r="A15" s="1"/>
      <c r="B15" s="202" t="s">
        <v>41</v>
      </c>
    </row>
    <row r="16" spans="1:2" x14ac:dyDescent="0.45">
      <c r="A16" s="1"/>
    </row>
    <row r="17" spans="1:10" x14ac:dyDescent="0.45">
      <c r="A17" s="1"/>
      <c r="B17" s="200" t="s">
        <v>416</v>
      </c>
    </row>
    <row r="18" spans="1:10" x14ac:dyDescent="0.45">
      <c r="A18" s="1"/>
      <c r="B18" s="2" t="s">
        <v>447</v>
      </c>
    </row>
    <row r="19" spans="1:10" x14ac:dyDescent="0.45">
      <c r="A19" s="1"/>
      <c r="B19" s="324">
        <v>43332</v>
      </c>
    </row>
    <row r="20" spans="1:10" x14ac:dyDescent="0.45">
      <c r="A20" s="1"/>
      <c r="B20" s="2" t="s">
        <v>271</v>
      </c>
    </row>
    <row r="21" spans="1:10" ht="28.5" x14ac:dyDescent="0.45">
      <c r="A21" s="1"/>
      <c r="B21" s="325" t="s">
        <v>269</v>
      </c>
    </row>
    <row r="22" spans="1:10" x14ac:dyDescent="0.45">
      <c r="A22" s="1"/>
    </row>
    <row r="23" spans="1:10" x14ac:dyDescent="0.45">
      <c r="A23" s="1"/>
      <c r="B23" s="200" t="s">
        <v>417</v>
      </c>
    </row>
    <row r="24" spans="1:10" x14ac:dyDescent="0.45">
      <c r="A24" s="1"/>
      <c r="B24" s="309" t="s">
        <v>413</v>
      </c>
      <c r="I24" s="307"/>
    </row>
    <row r="25" spans="1:10" x14ac:dyDescent="0.45">
      <c r="A25" s="1"/>
      <c r="B25" s="323">
        <v>2019</v>
      </c>
      <c r="I25" s="308"/>
      <c r="J25" s="309"/>
    </row>
    <row r="26" spans="1:10" x14ac:dyDescent="0.45">
      <c r="A26" s="1"/>
      <c r="B26" s="309" t="s">
        <v>414</v>
      </c>
      <c r="I26" s="308"/>
      <c r="J26" s="309"/>
    </row>
    <row r="27" spans="1:10" x14ac:dyDescent="0.45">
      <c r="A27" s="1"/>
      <c r="B27" s="2" t="s">
        <v>412</v>
      </c>
      <c r="I27" s="308"/>
      <c r="J27" s="309"/>
    </row>
    <row r="28" spans="1:10" x14ac:dyDescent="0.45">
      <c r="A28" s="1"/>
      <c r="B28" s="326" t="s">
        <v>415</v>
      </c>
      <c r="I28" s="308"/>
      <c r="J28" s="310"/>
    </row>
    <row r="29" spans="1:10" x14ac:dyDescent="0.45">
      <c r="A29" s="1"/>
      <c r="B29" s="309" t="s">
        <v>448</v>
      </c>
      <c r="I29" s="308"/>
      <c r="J29" s="309"/>
    </row>
    <row r="30" spans="1:10" x14ac:dyDescent="0.45">
      <c r="A30" s="1"/>
      <c r="B30" s="311" t="s">
        <v>418</v>
      </c>
    </row>
    <row r="31" spans="1:10" x14ac:dyDescent="0.45">
      <c r="A31" s="1"/>
    </row>
    <row r="34" spans="1:2" x14ac:dyDescent="0.45">
      <c r="A34" s="1" t="s">
        <v>17</v>
      </c>
    </row>
    <row r="35" spans="1:2" x14ac:dyDescent="0.45">
      <c r="A35" t="s">
        <v>424</v>
      </c>
    </row>
    <row r="36" spans="1:2" x14ac:dyDescent="0.45">
      <c r="A36" t="s">
        <v>18</v>
      </c>
    </row>
    <row r="38" spans="1:2" x14ac:dyDescent="0.45">
      <c r="A38" t="s">
        <v>441</v>
      </c>
    </row>
    <row r="39" spans="1:2" x14ac:dyDescent="0.45">
      <c r="A39" t="s">
        <v>442</v>
      </c>
    </row>
    <row r="41" spans="1:2" x14ac:dyDescent="0.45">
      <c r="A41" s="1" t="s">
        <v>425</v>
      </c>
    </row>
    <row r="43" spans="1:2" x14ac:dyDescent="0.45">
      <c r="A43" t="s">
        <v>426</v>
      </c>
    </row>
    <row r="45" spans="1:2" s="1" customFormat="1" x14ac:dyDescent="0.45">
      <c r="A45" s="1" t="s">
        <v>443</v>
      </c>
      <c r="B45" s="314"/>
    </row>
    <row r="46" spans="1:2" s="1" customFormat="1" x14ac:dyDescent="0.45">
      <c r="A46" s="1" t="s">
        <v>444</v>
      </c>
      <c r="B46" s="314"/>
    </row>
  </sheetData>
  <hyperlinks>
    <hyperlink ref="B8" r:id="rId1" xr:uid="{0C699393-0966-4EC4-B691-BCD9CC34461F}"/>
    <hyperlink ref="B15" r:id="rId2" xr:uid="{DFB43FB4-2043-4123-9C0C-B3A00E0A6D75}"/>
    <hyperlink ref="B21" r:id="rId3" xr:uid="{23B5BDEC-D2EB-433E-A8F1-1B9A8DC56BD8}"/>
    <hyperlink ref="B28" r:id="rId4" xr:uid="{4A827C77-1C99-43E0-BE14-478485143668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F194-9C67-4FE3-A872-3AC64011B648}">
  <sheetPr>
    <pageSetUpPr fitToPage="1"/>
  </sheetPr>
  <dimension ref="A1:AZ179"/>
  <sheetViews>
    <sheetView showGridLines="0" workbookViewId="0">
      <pane xSplit="1" ySplit="2" topLeftCell="B110" activePane="bottomRight" state="frozen"/>
      <selection activeCell="B2" sqref="B2"/>
      <selection pane="topRight" activeCell="B2" sqref="B2"/>
      <selection pane="bottomLeft" activeCell="B2" sqref="B2"/>
      <selection pane="bottomRight" activeCell="A52" sqref="A52:XFD52"/>
    </sheetView>
  </sheetViews>
  <sheetFormatPr defaultColWidth="8.86328125" defaultRowHeight="14.25" x14ac:dyDescent="0.45"/>
  <cols>
    <col min="1" max="1" width="47.33203125" customWidth="1"/>
    <col min="2" max="19" width="8.6640625" customWidth="1"/>
    <col min="20" max="20" width="8.6640625" style="300" customWidth="1"/>
    <col min="21" max="52" width="8.6640625" customWidth="1"/>
  </cols>
  <sheetData>
    <row r="1" spans="1:52" s="258" customFormat="1" x14ac:dyDescent="0.45">
      <c r="A1" s="258" t="s">
        <v>316</v>
      </c>
      <c r="T1" s="300"/>
    </row>
    <row r="2" spans="1:52" ht="30" customHeight="1" x14ac:dyDescent="0.45">
      <c r="A2" s="203" t="s">
        <v>406</v>
      </c>
      <c r="B2" s="204" t="s">
        <v>317</v>
      </c>
      <c r="C2" s="204" t="s">
        <v>318</v>
      </c>
      <c r="D2" s="204" t="s">
        <v>319</v>
      </c>
      <c r="E2" s="204" t="s">
        <v>320</v>
      </c>
      <c r="F2" s="204" t="s">
        <v>321</v>
      </c>
      <c r="G2" s="204" t="s">
        <v>322</v>
      </c>
      <c r="H2" s="204" t="s">
        <v>323</v>
      </c>
      <c r="I2" s="204" t="s">
        <v>324</v>
      </c>
      <c r="J2" s="204" t="s">
        <v>325</v>
      </c>
      <c r="K2" s="204" t="s">
        <v>326</v>
      </c>
      <c r="L2" s="204" t="s">
        <v>327</v>
      </c>
      <c r="M2" s="259">
        <v>2011</v>
      </c>
      <c r="N2" s="259">
        <v>2012</v>
      </c>
      <c r="O2" s="259">
        <v>2013</v>
      </c>
      <c r="P2" s="259">
        <v>2014</v>
      </c>
      <c r="Q2" s="259">
        <v>2015</v>
      </c>
      <c r="R2" s="259">
        <v>2016</v>
      </c>
      <c r="S2" s="259">
        <v>2017</v>
      </c>
      <c r="T2" s="288">
        <v>2018</v>
      </c>
      <c r="U2" s="259">
        <v>2019</v>
      </c>
      <c r="V2" s="259">
        <v>2020</v>
      </c>
      <c r="W2" s="259">
        <v>2021</v>
      </c>
      <c r="X2" s="259">
        <v>2022</v>
      </c>
      <c r="Y2" s="259">
        <v>2023</v>
      </c>
      <c r="Z2" s="259">
        <v>2024</v>
      </c>
      <c r="AA2" s="259">
        <v>2025</v>
      </c>
      <c r="AB2" s="259">
        <v>2026</v>
      </c>
      <c r="AC2" s="259">
        <v>2027</v>
      </c>
      <c r="AD2" s="259">
        <v>2028</v>
      </c>
      <c r="AE2" s="259">
        <v>2029</v>
      </c>
      <c r="AF2" s="259">
        <v>2030</v>
      </c>
      <c r="AG2" s="259">
        <v>2031</v>
      </c>
      <c r="AH2" s="259">
        <v>2032</v>
      </c>
      <c r="AI2" s="259">
        <v>2033</v>
      </c>
      <c r="AJ2" s="259">
        <v>2034</v>
      </c>
      <c r="AK2" s="259">
        <v>2035</v>
      </c>
      <c r="AL2" s="259">
        <v>2036</v>
      </c>
      <c r="AM2" s="259">
        <v>2037</v>
      </c>
      <c r="AN2" s="259">
        <v>2038</v>
      </c>
      <c r="AO2" s="259">
        <v>2039</v>
      </c>
      <c r="AP2" s="259">
        <v>2040</v>
      </c>
      <c r="AQ2" s="259">
        <v>2041</v>
      </c>
      <c r="AR2" s="259">
        <v>2042</v>
      </c>
      <c r="AS2" s="259">
        <v>2043</v>
      </c>
      <c r="AT2" s="259">
        <v>2044</v>
      </c>
      <c r="AU2" s="259">
        <v>2045</v>
      </c>
      <c r="AV2" s="259">
        <v>2046</v>
      </c>
      <c r="AW2" s="259">
        <v>2047</v>
      </c>
      <c r="AX2" s="259">
        <v>2048</v>
      </c>
      <c r="AY2" s="259">
        <v>2049</v>
      </c>
      <c r="AZ2" s="259">
        <v>2050</v>
      </c>
    </row>
    <row r="3" spans="1:52" x14ac:dyDescent="0.45">
      <c r="A3" s="260" t="s">
        <v>328</v>
      </c>
      <c r="B3" s="261">
        <v>731786.62178932072</v>
      </c>
      <c r="C3" s="261">
        <v>740267.71611262893</v>
      </c>
      <c r="D3" s="261">
        <v>747834.62225497712</v>
      </c>
      <c r="E3" s="261">
        <v>758380.57002690691</v>
      </c>
      <c r="F3" s="261">
        <v>776306.80222722737</v>
      </c>
      <c r="G3" s="261">
        <v>790531.21322722756</v>
      </c>
      <c r="H3" s="261">
        <v>808424.94039722742</v>
      </c>
      <c r="I3" s="261">
        <v>828797.1318376821</v>
      </c>
      <c r="J3" s="261">
        <v>850256.63452526182</v>
      </c>
      <c r="K3" s="261">
        <v>877994.94219374377</v>
      </c>
      <c r="L3" s="261">
        <v>919466.43682569824</v>
      </c>
      <c r="M3" s="261">
        <v>958865.44170674123</v>
      </c>
      <c r="N3" s="261">
        <v>982052.05732412089</v>
      </c>
      <c r="O3" s="261">
        <v>991772.11666239961</v>
      </c>
      <c r="P3" s="261">
        <v>1007886.1695922494</v>
      </c>
      <c r="Q3" s="261">
        <v>1017288.1117606889</v>
      </c>
      <c r="R3" s="261">
        <v>1023595.5618783099</v>
      </c>
      <c r="S3" s="261">
        <v>1031034.3250768369</v>
      </c>
      <c r="T3" s="289">
        <v>1037027.012050521</v>
      </c>
      <c r="U3" s="261">
        <v>1030414.8682673861</v>
      </c>
      <c r="V3" s="261">
        <v>1013945.1933733772</v>
      </c>
      <c r="W3" s="261">
        <v>999031.06304003403</v>
      </c>
      <c r="X3" s="261">
        <v>977885.01236902445</v>
      </c>
      <c r="Y3" s="261">
        <v>953430.63568239228</v>
      </c>
      <c r="Z3" s="261">
        <v>933230.57310176501</v>
      </c>
      <c r="AA3" s="261">
        <v>919442.76148879773</v>
      </c>
      <c r="AB3" s="261">
        <v>905322.42653934332</v>
      </c>
      <c r="AC3" s="261">
        <v>889301.74895978055</v>
      </c>
      <c r="AD3" s="261">
        <v>873321.47540086508</v>
      </c>
      <c r="AE3" s="261">
        <v>853074.14944359998</v>
      </c>
      <c r="AF3" s="261">
        <v>821154.09525766002</v>
      </c>
      <c r="AG3" s="261">
        <v>792912.03850365849</v>
      </c>
      <c r="AH3" s="261">
        <v>765980.40427040332</v>
      </c>
      <c r="AI3" s="261">
        <v>733768.87155760475</v>
      </c>
      <c r="AJ3" s="261">
        <v>699248.03218380408</v>
      </c>
      <c r="AK3" s="261">
        <v>649163.5759759678</v>
      </c>
      <c r="AL3" s="261">
        <v>595238.14807639935</v>
      </c>
      <c r="AM3" s="261">
        <v>542471.17604374047</v>
      </c>
      <c r="AN3" s="261">
        <v>500604.38753211265</v>
      </c>
      <c r="AO3" s="261">
        <v>460035.45282063587</v>
      </c>
      <c r="AP3" s="261">
        <v>417674.10797133506</v>
      </c>
      <c r="AQ3" s="261">
        <v>377840.51545347105</v>
      </c>
      <c r="AR3" s="261">
        <v>343848.51269376592</v>
      </c>
      <c r="AS3" s="261">
        <v>322758.85261691839</v>
      </c>
      <c r="AT3" s="261">
        <v>302820.36637204752</v>
      </c>
      <c r="AU3" s="261">
        <v>275836.44696279976</v>
      </c>
      <c r="AV3" s="261">
        <v>262803.26509412966</v>
      </c>
      <c r="AW3" s="261">
        <v>250898.90609412963</v>
      </c>
      <c r="AX3" s="261">
        <v>235400.28268696202</v>
      </c>
      <c r="AY3" s="261">
        <v>223036.31345410197</v>
      </c>
      <c r="AZ3" s="261">
        <v>216463.97358004111</v>
      </c>
    </row>
    <row r="4" spans="1:52" x14ac:dyDescent="0.45">
      <c r="A4" s="262" t="s">
        <v>329</v>
      </c>
      <c r="B4" s="263">
        <v>144201.60000000001</v>
      </c>
      <c r="C4" s="263">
        <v>144276.6</v>
      </c>
      <c r="D4" s="263">
        <v>144382.20000000001</v>
      </c>
      <c r="E4" s="263">
        <v>143762.20000000001</v>
      </c>
      <c r="F4" s="263">
        <v>143100.20000000001</v>
      </c>
      <c r="G4" s="263">
        <v>141691.20000000001</v>
      </c>
      <c r="H4" s="263">
        <v>140470.20000000001</v>
      </c>
      <c r="I4" s="263">
        <v>139386.20000000001</v>
      </c>
      <c r="J4" s="263">
        <v>139720.20000000001</v>
      </c>
      <c r="K4" s="263">
        <v>139189.20000000001</v>
      </c>
      <c r="L4" s="263">
        <v>138207.20000000001</v>
      </c>
      <c r="M4" s="263">
        <v>138477.20000000001</v>
      </c>
      <c r="N4" s="263">
        <v>129087.2</v>
      </c>
      <c r="O4" s="263">
        <v>129370.2</v>
      </c>
      <c r="P4" s="263">
        <v>129479.2</v>
      </c>
      <c r="Q4" s="263">
        <v>127825.2</v>
      </c>
      <c r="R4" s="263">
        <v>126975.2</v>
      </c>
      <c r="S4" s="263">
        <v>126257.2</v>
      </c>
      <c r="T4" s="290">
        <v>125384.2</v>
      </c>
      <c r="U4" s="263">
        <v>124835.2</v>
      </c>
      <c r="V4" s="263">
        <v>123921.2</v>
      </c>
      <c r="W4" s="263">
        <v>123921.2</v>
      </c>
      <c r="X4" s="263">
        <v>119662.2</v>
      </c>
      <c r="Y4" s="263">
        <v>111739.2</v>
      </c>
      <c r="Z4" s="263">
        <v>109530.2</v>
      </c>
      <c r="AA4" s="263">
        <v>110290.2</v>
      </c>
      <c r="AB4" s="263">
        <v>107845.2</v>
      </c>
      <c r="AC4" s="263">
        <v>107845.2</v>
      </c>
      <c r="AD4" s="263">
        <v>106105.2</v>
      </c>
      <c r="AE4" s="263">
        <v>103298.2</v>
      </c>
      <c r="AF4" s="263">
        <v>93467.199999999997</v>
      </c>
      <c r="AG4" s="263">
        <v>86830.2</v>
      </c>
      <c r="AH4" s="263">
        <v>86301.2</v>
      </c>
      <c r="AI4" s="263">
        <v>81023.199999999997</v>
      </c>
      <c r="AJ4" s="263">
        <v>76679.199999999997</v>
      </c>
      <c r="AK4" s="263">
        <v>66849.2</v>
      </c>
      <c r="AL4" s="263">
        <v>59691.199999999997</v>
      </c>
      <c r="AM4" s="263">
        <v>53510.2</v>
      </c>
      <c r="AN4" s="263">
        <v>46648.2</v>
      </c>
      <c r="AO4" s="263">
        <v>43922.2</v>
      </c>
      <c r="AP4" s="263">
        <v>41518.199999999997</v>
      </c>
      <c r="AQ4" s="263">
        <v>36533.199999999997</v>
      </c>
      <c r="AR4" s="263">
        <v>33789.199999999997</v>
      </c>
      <c r="AS4" s="263">
        <v>31023.200000000001</v>
      </c>
      <c r="AT4" s="263">
        <v>29140.2</v>
      </c>
      <c r="AU4" s="263">
        <v>27408.2</v>
      </c>
      <c r="AV4" s="263">
        <v>25096.2</v>
      </c>
      <c r="AW4" s="263">
        <v>23047</v>
      </c>
      <c r="AX4" s="263">
        <v>19906</v>
      </c>
      <c r="AY4" s="263">
        <v>14686</v>
      </c>
      <c r="AZ4" s="263">
        <v>13126</v>
      </c>
    </row>
    <row r="5" spans="1:52" x14ac:dyDescent="0.45">
      <c r="A5" s="264" t="s">
        <v>330</v>
      </c>
      <c r="B5" s="265">
        <v>117435.6</v>
      </c>
      <c r="C5" s="265">
        <v>117494.6</v>
      </c>
      <c r="D5" s="265">
        <v>118640.2</v>
      </c>
      <c r="E5" s="265">
        <v>118500.2</v>
      </c>
      <c r="F5" s="265">
        <v>118500.2</v>
      </c>
      <c r="G5" s="265">
        <v>117225.2</v>
      </c>
      <c r="H5" s="265">
        <v>117249.2</v>
      </c>
      <c r="I5" s="265">
        <v>118175.2</v>
      </c>
      <c r="J5" s="265">
        <v>118384.2</v>
      </c>
      <c r="K5" s="265">
        <v>118464.2</v>
      </c>
      <c r="L5" s="265">
        <v>117318.2</v>
      </c>
      <c r="M5" s="265">
        <v>117647.2</v>
      </c>
      <c r="N5" s="265">
        <v>108998.2</v>
      </c>
      <c r="O5" s="265">
        <v>109361.2</v>
      </c>
      <c r="P5" s="265">
        <v>109470.2</v>
      </c>
      <c r="Q5" s="265">
        <v>108312.2</v>
      </c>
      <c r="R5" s="265">
        <v>107462.2</v>
      </c>
      <c r="S5" s="265">
        <v>107222.2</v>
      </c>
      <c r="T5" s="291">
        <v>105878.2</v>
      </c>
      <c r="U5" s="265">
        <v>105271.2</v>
      </c>
      <c r="V5" s="265">
        <v>104357.2</v>
      </c>
      <c r="W5" s="265">
        <v>104357.2</v>
      </c>
      <c r="X5" s="265">
        <v>100098.2</v>
      </c>
      <c r="Y5" s="265">
        <v>94763.199999999997</v>
      </c>
      <c r="Z5" s="265">
        <v>94973.2</v>
      </c>
      <c r="AA5" s="265">
        <v>96173.2</v>
      </c>
      <c r="AB5" s="265">
        <v>94188.2</v>
      </c>
      <c r="AC5" s="265">
        <v>94188.2</v>
      </c>
      <c r="AD5" s="265">
        <v>94188.2</v>
      </c>
      <c r="AE5" s="265">
        <v>91381.2</v>
      </c>
      <c r="AF5" s="265">
        <v>84778.2</v>
      </c>
      <c r="AG5" s="265">
        <v>78141.2</v>
      </c>
      <c r="AH5" s="265">
        <v>78141.2</v>
      </c>
      <c r="AI5" s="265">
        <v>73376.2</v>
      </c>
      <c r="AJ5" s="265">
        <v>69561.2</v>
      </c>
      <c r="AK5" s="265">
        <v>60303.199999999997</v>
      </c>
      <c r="AL5" s="265">
        <v>54777.2</v>
      </c>
      <c r="AM5" s="265">
        <v>49698.2</v>
      </c>
      <c r="AN5" s="265">
        <v>42836.2</v>
      </c>
      <c r="AO5" s="265">
        <v>40110.199999999997</v>
      </c>
      <c r="AP5" s="265">
        <v>37706.199999999997</v>
      </c>
      <c r="AQ5" s="265">
        <v>32721.200000000001</v>
      </c>
      <c r="AR5" s="265">
        <v>29977.200000000001</v>
      </c>
      <c r="AS5" s="265">
        <v>27941.200000000001</v>
      </c>
      <c r="AT5" s="265">
        <v>26578.2</v>
      </c>
      <c r="AU5" s="265">
        <v>25366.2</v>
      </c>
      <c r="AV5" s="265">
        <v>23054.2</v>
      </c>
      <c r="AW5" s="265">
        <v>21005</v>
      </c>
      <c r="AX5" s="265">
        <v>17864</v>
      </c>
      <c r="AY5" s="265">
        <v>12644</v>
      </c>
      <c r="AZ5" s="265">
        <v>11084</v>
      </c>
    </row>
    <row r="6" spans="1:52" x14ac:dyDescent="0.45">
      <c r="A6" s="264" t="s">
        <v>331</v>
      </c>
      <c r="B6" s="265">
        <v>26766</v>
      </c>
      <c r="C6" s="265">
        <v>26782</v>
      </c>
      <c r="D6" s="265">
        <v>25742</v>
      </c>
      <c r="E6" s="265">
        <v>25262</v>
      </c>
      <c r="F6" s="265">
        <v>24600</v>
      </c>
      <c r="G6" s="265">
        <v>24466</v>
      </c>
      <c r="H6" s="265">
        <v>23221</v>
      </c>
      <c r="I6" s="265">
        <v>21211</v>
      </c>
      <c r="J6" s="265">
        <v>21336</v>
      </c>
      <c r="K6" s="265">
        <v>20725</v>
      </c>
      <c r="L6" s="265">
        <v>20889</v>
      </c>
      <c r="M6" s="265">
        <v>20830</v>
      </c>
      <c r="N6" s="265">
        <v>20089</v>
      </c>
      <c r="O6" s="265">
        <v>20009</v>
      </c>
      <c r="P6" s="265">
        <v>20009</v>
      </c>
      <c r="Q6" s="265">
        <v>19513</v>
      </c>
      <c r="R6" s="265">
        <v>19513</v>
      </c>
      <c r="S6" s="265">
        <v>19035</v>
      </c>
      <c r="T6" s="291">
        <v>19506</v>
      </c>
      <c r="U6" s="265">
        <v>19564</v>
      </c>
      <c r="V6" s="265">
        <v>19564</v>
      </c>
      <c r="W6" s="265">
        <v>19564</v>
      </c>
      <c r="X6" s="265">
        <v>19564</v>
      </c>
      <c r="Y6" s="265">
        <v>16976</v>
      </c>
      <c r="Z6" s="265">
        <v>14557</v>
      </c>
      <c r="AA6" s="265">
        <v>14117</v>
      </c>
      <c r="AB6" s="265">
        <v>13657</v>
      </c>
      <c r="AC6" s="265">
        <v>13657</v>
      </c>
      <c r="AD6" s="265">
        <v>11917</v>
      </c>
      <c r="AE6" s="265">
        <v>11917</v>
      </c>
      <c r="AF6" s="265">
        <v>8689</v>
      </c>
      <c r="AG6" s="265">
        <v>8689</v>
      </c>
      <c r="AH6" s="265">
        <v>8160</v>
      </c>
      <c r="AI6" s="265">
        <v>7647</v>
      </c>
      <c r="AJ6" s="265">
        <v>7118</v>
      </c>
      <c r="AK6" s="265">
        <v>6546</v>
      </c>
      <c r="AL6" s="265">
        <v>4914</v>
      </c>
      <c r="AM6" s="265">
        <v>3812</v>
      </c>
      <c r="AN6" s="265">
        <v>3812</v>
      </c>
      <c r="AO6" s="265">
        <v>3812</v>
      </c>
      <c r="AP6" s="265">
        <v>3812</v>
      </c>
      <c r="AQ6" s="265">
        <v>3812</v>
      </c>
      <c r="AR6" s="265">
        <v>3812</v>
      </c>
      <c r="AS6" s="265">
        <v>3082</v>
      </c>
      <c r="AT6" s="265">
        <v>2562</v>
      </c>
      <c r="AU6" s="265">
        <v>2042</v>
      </c>
      <c r="AV6" s="265">
        <v>2042</v>
      </c>
      <c r="AW6" s="265">
        <v>2042</v>
      </c>
      <c r="AX6" s="265">
        <v>2042</v>
      </c>
      <c r="AY6" s="265">
        <v>2042</v>
      </c>
      <c r="AZ6" s="265">
        <v>2042</v>
      </c>
    </row>
    <row r="7" spans="1:52" hidden="1" x14ac:dyDescent="0.45">
      <c r="A7" s="266"/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92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</row>
    <row r="8" spans="1:52" x14ac:dyDescent="0.45">
      <c r="A8" s="262" t="s">
        <v>332</v>
      </c>
      <c r="B8" s="263">
        <v>432738.46490043181</v>
      </c>
      <c r="C8" s="263">
        <v>435926.37622374005</v>
      </c>
      <c r="D8" s="263">
        <v>436942.7323660882</v>
      </c>
      <c r="E8" s="263">
        <v>442691.47913801804</v>
      </c>
      <c r="F8" s="263">
        <v>453091.95283833856</v>
      </c>
      <c r="G8" s="263">
        <v>460545.9328383386</v>
      </c>
      <c r="H8" s="263">
        <v>470967.22983833856</v>
      </c>
      <c r="I8" s="263">
        <v>481530.42494360171</v>
      </c>
      <c r="J8" s="263">
        <v>489730.97656637296</v>
      </c>
      <c r="K8" s="263">
        <v>498260.93512374384</v>
      </c>
      <c r="L8" s="263">
        <v>516581.96261569834</v>
      </c>
      <c r="M8" s="263">
        <v>522043.26777674136</v>
      </c>
      <c r="N8" s="263">
        <v>523195.02043412102</v>
      </c>
      <c r="O8" s="263">
        <v>510637.50672239967</v>
      </c>
      <c r="P8" s="263">
        <v>508035.61318224925</v>
      </c>
      <c r="Q8" s="263">
        <v>496612.58226068877</v>
      </c>
      <c r="R8" s="263">
        <v>483271.40585830976</v>
      </c>
      <c r="S8" s="263">
        <v>470892.28105683671</v>
      </c>
      <c r="T8" s="290">
        <v>466767.35103052098</v>
      </c>
      <c r="U8" s="263">
        <v>457712.55924738606</v>
      </c>
      <c r="V8" s="263">
        <v>438735.29135337711</v>
      </c>
      <c r="W8" s="263">
        <v>423811.16602004383</v>
      </c>
      <c r="X8" s="263">
        <v>408188.03774906433</v>
      </c>
      <c r="Y8" s="263">
        <v>393473.70856241218</v>
      </c>
      <c r="Z8" s="263">
        <v>378412.01898178505</v>
      </c>
      <c r="AA8" s="263">
        <v>368054.30882074317</v>
      </c>
      <c r="AB8" s="263">
        <v>361547.05429442739</v>
      </c>
      <c r="AC8" s="263">
        <v>351844.20190204727</v>
      </c>
      <c r="AD8" s="263">
        <v>342770.03090204729</v>
      </c>
      <c r="AE8" s="263">
        <v>332298.44090204721</v>
      </c>
      <c r="AF8" s="263">
        <v>317986.35261633294</v>
      </c>
      <c r="AG8" s="263">
        <v>304625.99704737548</v>
      </c>
      <c r="AH8" s="263">
        <v>288778.42002724181</v>
      </c>
      <c r="AI8" s="263">
        <v>274582.92019039969</v>
      </c>
      <c r="AJ8" s="263">
        <v>262761.19117987331</v>
      </c>
      <c r="AK8" s="263">
        <v>245197.72906796436</v>
      </c>
      <c r="AL8" s="263">
        <v>230552.43480480646</v>
      </c>
      <c r="AM8" s="263">
        <v>215368.384226744</v>
      </c>
      <c r="AN8" s="263">
        <v>201087.03177060361</v>
      </c>
      <c r="AO8" s="263">
        <v>181531.90200036071</v>
      </c>
      <c r="AP8" s="263">
        <v>162978.70187797642</v>
      </c>
      <c r="AQ8" s="263">
        <v>147457.38529902906</v>
      </c>
      <c r="AR8" s="263">
        <v>136207.3106937659</v>
      </c>
      <c r="AS8" s="263">
        <v>128632.24061691837</v>
      </c>
      <c r="AT8" s="263">
        <v>113281.49437204748</v>
      </c>
      <c r="AU8" s="263">
        <v>92543.274962799711</v>
      </c>
      <c r="AV8" s="263">
        <v>82667.093094129639</v>
      </c>
      <c r="AW8" s="263">
        <v>72816.43409412964</v>
      </c>
      <c r="AX8" s="263">
        <v>60671.410686961986</v>
      </c>
      <c r="AY8" s="263">
        <v>53579.701454101945</v>
      </c>
      <c r="AZ8" s="263">
        <v>48658.471580041085</v>
      </c>
    </row>
    <row r="9" spans="1:52" x14ac:dyDescent="0.45">
      <c r="A9" s="268" t="s">
        <v>333</v>
      </c>
      <c r="B9" s="269">
        <v>144051.80543999097</v>
      </c>
      <c r="C9" s="269">
        <v>142607.70543999097</v>
      </c>
      <c r="D9" s="269">
        <v>141558.80543999095</v>
      </c>
      <c r="E9" s="269">
        <v>139725.30543999095</v>
      </c>
      <c r="F9" s="269">
        <v>139485.90543999095</v>
      </c>
      <c r="G9" s="269">
        <v>135622.60543999096</v>
      </c>
      <c r="H9" s="269">
        <v>135088.60543999096</v>
      </c>
      <c r="I9" s="269">
        <v>134244.80543999097</v>
      </c>
      <c r="J9" s="269">
        <v>134920.60543999096</v>
      </c>
      <c r="K9" s="269">
        <v>134262.90543999098</v>
      </c>
      <c r="L9" s="269">
        <v>133948.60543999096</v>
      </c>
      <c r="M9" s="269">
        <v>135179.30543999097</v>
      </c>
      <c r="N9" s="269">
        <v>134736.56543999095</v>
      </c>
      <c r="O9" s="269">
        <v>125494.36543999097</v>
      </c>
      <c r="P9" s="269">
        <v>123826.03302892378</v>
      </c>
      <c r="Q9" s="269">
        <v>118407.84119218905</v>
      </c>
      <c r="R9" s="269">
        <v>112073.37032950492</v>
      </c>
      <c r="S9" s="269">
        <v>107512.54411001113</v>
      </c>
      <c r="T9" s="293">
        <v>108803.94411001113</v>
      </c>
      <c r="U9" s="269">
        <v>106038.84411001112</v>
      </c>
      <c r="V9" s="269">
        <v>100505.74411001112</v>
      </c>
      <c r="W9" s="269">
        <v>95413.160776677789</v>
      </c>
      <c r="X9" s="269">
        <v>89632.777443344472</v>
      </c>
      <c r="Y9" s="269">
        <v>87083.006309323842</v>
      </c>
      <c r="Z9" s="269">
        <v>80140.811983082705</v>
      </c>
      <c r="AA9" s="269">
        <v>77610.164614661655</v>
      </c>
      <c r="AB9" s="269">
        <v>75860.6277725564</v>
      </c>
      <c r="AC9" s="269">
        <v>72416.527772556394</v>
      </c>
      <c r="AD9" s="269">
        <v>71296.527772556394</v>
      </c>
      <c r="AE9" s="269">
        <v>67373.827772556382</v>
      </c>
      <c r="AF9" s="269">
        <v>61347.6134868421</v>
      </c>
      <c r="AG9" s="269">
        <v>58675.313486842104</v>
      </c>
      <c r="AH9" s="269">
        <v>53976.713486842098</v>
      </c>
      <c r="AI9" s="269">
        <v>48399.818750000006</v>
      </c>
      <c r="AJ9" s="269">
        <v>46155.018750000003</v>
      </c>
      <c r="AK9" s="269">
        <v>42216.818749999999</v>
      </c>
      <c r="AL9" s="269">
        <v>39265.918749999997</v>
      </c>
      <c r="AM9" s="269">
        <v>36172.21875</v>
      </c>
      <c r="AN9" s="269">
        <v>33209.518750000003</v>
      </c>
      <c r="AO9" s="269">
        <v>30670.199999999997</v>
      </c>
      <c r="AP9" s="269">
        <v>28588.3</v>
      </c>
      <c r="AQ9" s="269">
        <v>27424.7</v>
      </c>
      <c r="AR9" s="269">
        <v>25801.600000000002</v>
      </c>
      <c r="AS9" s="269">
        <v>25328.300000000003</v>
      </c>
      <c r="AT9" s="269">
        <v>24866.100000000002</v>
      </c>
      <c r="AU9" s="269">
        <v>24173.100000000002</v>
      </c>
      <c r="AV9" s="269">
        <v>23159.1</v>
      </c>
      <c r="AW9" s="269">
        <v>22768</v>
      </c>
      <c r="AX9" s="269">
        <v>19708</v>
      </c>
      <c r="AY9" s="269">
        <v>19053</v>
      </c>
      <c r="AZ9" s="269">
        <v>19003</v>
      </c>
    </row>
    <row r="10" spans="1:52" x14ac:dyDescent="0.45">
      <c r="A10" s="270" t="s">
        <v>334</v>
      </c>
      <c r="B10" s="271">
        <v>630.63241106719374</v>
      </c>
      <c r="C10" s="271">
        <v>630.63241106719374</v>
      </c>
      <c r="D10" s="271">
        <v>630.63241106719374</v>
      </c>
      <c r="E10" s="271">
        <v>630.63241106719374</v>
      </c>
      <c r="F10" s="271">
        <v>630.63241106719374</v>
      </c>
      <c r="G10" s="271">
        <v>630.63241106719374</v>
      </c>
      <c r="H10" s="271">
        <v>630.63241106719374</v>
      </c>
      <c r="I10" s="271">
        <v>630.63241106719374</v>
      </c>
      <c r="J10" s="271">
        <v>630.63241106719374</v>
      </c>
      <c r="K10" s="271">
        <v>630.63241106719374</v>
      </c>
      <c r="L10" s="271">
        <v>630.63241106719374</v>
      </c>
      <c r="M10" s="271">
        <v>630.63241106719374</v>
      </c>
      <c r="N10" s="271">
        <v>630.63241106719374</v>
      </c>
      <c r="O10" s="271">
        <v>630.63241106719374</v>
      </c>
      <c r="P10" s="271">
        <v>350</v>
      </c>
      <c r="Q10" s="271">
        <v>350</v>
      </c>
      <c r="R10" s="271">
        <v>350</v>
      </c>
      <c r="S10" s="271">
        <v>350</v>
      </c>
      <c r="T10" s="294">
        <v>350</v>
      </c>
      <c r="U10" s="271">
        <v>350</v>
      </c>
      <c r="V10" s="271">
        <v>350</v>
      </c>
      <c r="W10" s="271">
        <v>350</v>
      </c>
      <c r="X10" s="271">
        <v>350</v>
      </c>
      <c r="Y10" s="271">
        <v>350</v>
      </c>
      <c r="Z10" s="271">
        <v>350</v>
      </c>
      <c r="AA10" s="271">
        <v>350</v>
      </c>
      <c r="AB10" s="271">
        <v>350</v>
      </c>
      <c r="AC10" s="271">
        <v>350</v>
      </c>
      <c r="AD10" s="271">
        <v>350</v>
      </c>
      <c r="AE10" s="271">
        <v>350</v>
      </c>
      <c r="AF10" s="271">
        <v>350</v>
      </c>
      <c r="AG10" s="271">
        <v>350</v>
      </c>
      <c r="AH10" s="271">
        <v>350</v>
      </c>
      <c r="AI10" s="271">
        <v>0</v>
      </c>
      <c r="AJ10" s="271">
        <v>0</v>
      </c>
      <c r="AK10" s="271">
        <v>0</v>
      </c>
      <c r="AL10" s="271">
        <v>0</v>
      </c>
      <c r="AM10" s="271">
        <v>0</v>
      </c>
      <c r="AN10" s="271">
        <v>0</v>
      </c>
      <c r="AO10" s="271">
        <v>0</v>
      </c>
      <c r="AP10" s="271">
        <v>0</v>
      </c>
      <c r="AQ10" s="271">
        <v>0</v>
      </c>
      <c r="AR10" s="271">
        <v>0</v>
      </c>
      <c r="AS10" s="271">
        <v>0</v>
      </c>
      <c r="AT10" s="271">
        <v>0</v>
      </c>
      <c r="AU10" s="271">
        <v>0</v>
      </c>
      <c r="AV10" s="271">
        <v>0</v>
      </c>
      <c r="AW10" s="271">
        <v>0</v>
      </c>
      <c r="AX10" s="271">
        <v>0</v>
      </c>
      <c r="AY10" s="271">
        <v>0</v>
      </c>
      <c r="AZ10" s="271">
        <v>0</v>
      </c>
    </row>
    <row r="11" spans="1:52" x14ac:dyDescent="0.45">
      <c r="A11" s="272" t="s">
        <v>335</v>
      </c>
      <c r="B11" s="265">
        <v>0</v>
      </c>
      <c r="C11" s="265">
        <v>0</v>
      </c>
      <c r="D11" s="265">
        <v>0</v>
      </c>
      <c r="E11" s="265">
        <v>0</v>
      </c>
      <c r="F11" s="265">
        <v>0</v>
      </c>
      <c r="G11" s="265">
        <v>0</v>
      </c>
      <c r="H11" s="265">
        <v>0</v>
      </c>
      <c r="I11" s="265">
        <v>0</v>
      </c>
      <c r="J11" s="265">
        <v>0</v>
      </c>
      <c r="K11" s="265">
        <v>0</v>
      </c>
      <c r="L11" s="265">
        <v>0</v>
      </c>
      <c r="M11" s="265">
        <v>0</v>
      </c>
      <c r="N11" s="265">
        <v>0</v>
      </c>
      <c r="O11" s="265">
        <v>0</v>
      </c>
      <c r="P11" s="265">
        <v>0</v>
      </c>
      <c r="Q11" s="265">
        <v>0</v>
      </c>
      <c r="R11" s="265">
        <v>0</v>
      </c>
      <c r="S11" s="265">
        <v>0</v>
      </c>
      <c r="T11" s="291">
        <v>0</v>
      </c>
      <c r="U11" s="265">
        <v>0</v>
      </c>
      <c r="V11" s="265">
        <v>0</v>
      </c>
      <c r="W11" s="265">
        <v>0</v>
      </c>
      <c r="X11" s="265">
        <v>0</v>
      </c>
      <c r="Y11" s="265">
        <v>0</v>
      </c>
      <c r="Z11" s="265">
        <v>0</v>
      </c>
      <c r="AA11" s="265">
        <v>0</v>
      </c>
      <c r="AB11" s="265">
        <v>0</v>
      </c>
      <c r="AC11" s="265">
        <v>0</v>
      </c>
      <c r="AD11" s="265">
        <v>0</v>
      </c>
      <c r="AE11" s="265">
        <v>0</v>
      </c>
      <c r="AF11" s="265">
        <v>0</v>
      </c>
      <c r="AG11" s="265">
        <v>0</v>
      </c>
      <c r="AH11" s="265">
        <v>0</v>
      </c>
      <c r="AI11" s="265">
        <v>0</v>
      </c>
      <c r="AJ11" s="265">
        <v>0</v>
      </c>
      <c r="AK11" s="265">
        <v>0</v>
      </c>
      <c r="AL11" s="265">
        <v>0</v>
      </c>
      <c r="AM11" s="265">
        <v>0</v>
      </c>
      <c r="AN11" s="265">
        <v>0</v>
      </c>
      <c r="AO11" s="265">
        <v>0</v>
      </c>
      <c r="AP11" s="265">
        <v>0</v>
      </c>
      <c r="AQ11" s="265">
        <v>0</v>
      </c>
      <c r="AR11" s="265">
        <v>0</v>
      </c>
      <c r="AS11" s="265">
        <v>0</v>
      </c>
      <c r="AT11" s="265">
        <v>0</v>
      </c>
      <c r="AU11" s="265">
        <v>0</v>
      </c>
      <c r="AV11" s="265">
        <v>0</v>
      </c>
      <c r="AW11" s="265">
        <v>0</v>
      </c>
      <c r="AX11" s="265">
        <v>0</v>
      </c>
      <c r="AY11" s="265">
        <v>0</v>
      </c>
      <c r="AZ11" s="265">
        <v>0</v>
      </c>
    </row>
    <row r="12" spans="1:52" x14ac:dyDescent="0.45">
      <c r="A12" s="272" t="s">
        <v>336</v>
      </c>
      <c r="B12" s="265">
        <v>630.63241106719374</v>
      </c>
      <c r="C12" s="265">
        <v>630.63241106719374</v>
      </c>
      <c r="D12" s="265">
        <v>630.63241106719374</v>
      </c>
      <c r="E12" s="265">
        <v>630.63241106719374</v>
      </c>
      <c r="F12" s="265">
        <v>630.63241106719374</v>
      </c>
      <c r="G12" s="265">
        <v>630.63241106719374</v>
      </c>
      <c r="H12" s="265">
        <v>630.63241106719374</v>
      </c>
      <c r="I12" s="265">
        <v>630.63241106719374</v>
      </c>
      <c r="J12" s="265">
        <v>630.63241106719374</v>
      </c>
      <c r="K12" s="265">
        <v>630.63241106719374</v>
      </c>
      <c r="L12" s="265">
        <v>630.63241106719374</v>
      </c>
      <c r="M12" s="265">
        <v>630.63241106719374</v>
      </c>
      <c r="N12" s="265">
        <v>630.63241106719374</v>
      </c>
      <c r="O12" s="265">
        <v>630.63241106719374</v>
      </c>
      <c r="P12" s="265">
        <v>350</v>
      </c>
      <c r="Q12" s="265">
        <v>350</v>
      </c>
      <c r="R12" s="265">
        <v>350</v>
      </c>
      <c r="S12" s="265">
        <v>350</v>
      </c>
      <c r="T12" s="291">
        <v>350</v>
      </c>
      <c r="U12" s="265">
        <v>350</v>
      </c>
      <c r="V12" s="265">
        <v>350</v>
      </c>
      <c r="W12" s="265">
        <v>350</v>
      </c>
      <c r="X12" s="265">
        <v>350</v>
      </c>
      <c r="Y12" s="265">
        <v>350</v>
      </c>
      <c r="Z12" s="265">
        <v>350</v>
      </c>
      <c r="AA12" s="265">
        <v>350</v>
      </c>
      <c r="AB12" s="265">
        <v>350</v>
      </c>
      <c r="AC12" s="265">
        <v>350</v>
      </c>
      <c r="AD12" s="265">
        <v>350</v>
      </c>
      <c r="AE12" s="265">
        <v>350</v>
      </c>
      <c r="AF12" s="265">
        <v>350</v>
      </c>
      <c r="AG12" s="265">
        <v>350</v>
      </c>
      <c r="AH12" s="265">
        <v>350</v>
      </c>
      <c r="AI12" s="265">
        <v>0</v>
      </c>
      <c r="AJ12" s="265">
        <v>0</v>
      </c>
      <c r="AK12" s="265">
        <v>0</v>
      </c>
      <c r="AL12" s="265">
        <v>0</v>
      </c>
      <c r="AM12" s="265">
        <v>0</v>
      </c>
      <c r="AN12" s="265">
        <v>0</v>
      </c>
      <c r="AO12" s="265">
        <v>0</v>
      </c>
      <c r="AP12" s="265">
        <v>0</v>
      </c>
      <c r="AQ12" s="265">
        <v>0</v>
      </c>
      <c r="AR12" s="265">
        <v>0</v>
      </c>
      <c r="AS12" s="265">
        <v>0</v>
      </c>
      <c r="AT12" s="265">
        <v>0</v>
      </c>
      <c r="AU12" s="265">
        <v>0</v>
      </c>
      <c r="AV12" s="265">
        <v>0</v>
      </c>
      <c r="AW12" s="265">
        <v>0</v>
      </c>
      <c r="AX12" s="265">
        <v>0</v>
      </c>
      <c r="AY12" s="265">
        <v>0</v>
      </c>
      <c r="AZ12" s="265">
        <v>0</v>
      </c>
    </row>
    <row r="13" spans="1:52" x14ac:dyDescent="0.45">
      <c r="A13" s="272" t="s">
        <v>337</v>
      </c>
      <c r="B13" s="265">
        <v>0</v>
      </c>
      <c r="C13" s="265">
        <v>0</v>
      </c>
      <c r="D13" s="265">
        <v>0</v>
      </c>
      <c r="E13" s="265">
        <v>0</v>
      </c>
      <c r="F13" s="265">
        <v>0</v>
      </c>
      <c r="G13" s="265">
        <v>0</v>
      </c>
      <c r="H13" s="265">
        <v>0</v>
      </c>
      <c r="I13" s="265">
        <v>0</v>
      </c>
      <c r="J13" s="265">
        <v>0</v>
      </c>
      <c r="K13" s="265">
        <v>0</v>
      </c>
      <c r="L13" s="265">
        <v>0</v>
      </c>
      <c r="M13" s="265">
        <v>0</v>
      </c>
      <c r="N13" s="265">
        <v>0</v>
      </c>
      <c r="O13" s="265">
        <v>0</v>
      </c>
      <c r="P13" s="265">
        <v>0</v>
      </c>
      <c r="Q13" s="265">
        <v>0</v>
      </c>
      <c r="R13" s="265">
        <v>0</v>
      </c>
      <c r="S13" s="265">
        <v>0</v>
      </c>
      <c r="T13" s="291">
        <v>0</v>
      </c>
      <c r="U13" s="265">
        <v>0</v>
      </c>
      <c r="V13" s="265">
        <v>0</v>
      </c>
      <c r="W13" s="265">
        <v>0</v>
      </c>
      <c r="X13" s="265">
        <v>0</v>
      </c>
      <c r="Y13" s="265">
        <v>0</v>
      </c>
      <c r="Z13" s="265">
        <v>0</v>
      </c>
      <c r="AA13" s="265">
        <v>0</v>
      </c>
      <c r="AB13" s="265">
        <v>0</v>
      </c>
      <c r="AC13" s="265">
        <v>0</v>
      </c>
      <c r="AD13" s="265">
        <v>0</v>
      </c>
      <c r="AE13" s="265">
        <v>0</v>
      </c>
      <c r="AF13" s="265">
        <v>0</v>
      </c>
      <c r="AG13" s="265">
        <v>0</v>
      </c>
      <c r="AH13" s="265">
        <v>0</v>
      </c>
      <c r="AI13" s="265">
        <v>0</v>
      </c>
      <c r="AJ13" s="265">
        <v>0</v>
      </c>
      <c r="AK13" s="265">
        <v>0</v>
      </c>
      <c r="AL13" s="265">
        <v>0</v>
      </c>
      <c r="AM13" s="265">
        <v>0</v>
      </c>
      <c r="AN13" s="265">
        <v>0</v>
      </c>
      <c r="AO13" s="265">
        <v>0</v>
      </c>
      <c r="AP13" s="265">
        <v>0</v>
      </c>
      <c r="AQ13" s="265">
        <v>0</v>
      </c>
      <c r="AR13" s="265">
        <v>0</v>
      </c>
      <c r="AS13" s="265">
        <v>0</v>
      </c>
      <c r="AT13" s="265">
        <v>0</v>
      </c>
      <c r="AU13" s="265">
        <v>0</v>
      </c>
      <c r="AV13" s="265">
        <v>0</v>
      </c>
      <c r="AW13" s="265">
        <v>0</v>
      </c>
      <c r="AX13" s="265">
        <v>0</v>
      </c>
      <c r="AY13" s="265">
        <v>0</v>
      </c>
      <c r="AZ13" s="265">
        <v>0</v>
      </c>
    </row>
    <row r="14" spans="1:52" x14ac:dyDescent="0.45">
      <c r="A14" s="272" t="s">
        <v>338</v>
      </c>
      <c r="B14" s="265">
        <v>0</v>
      </c>
      <c r="C14" s="265">
        <v>0</v>
      </c>
      <c r="D14" s="265">
        <v>0</v>
      </c>
      <c r="E14" s="265">
        <v>0</v>
      </c>
      <c r="F14" s="265">
        <v>0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  <c r="M14" s="265">
        <v>0</v>
      </c>
      <c r="N14" s="265">
        <v>0</v>
      </c>
      <c r="O14" s="265">
        <v>0</v>
      </c>
      <c r="P14" s="265">
        <v>0</v>
      </c>
      <c r="Q14" s="265">
        <v>0</v>
      </c>
      <c r="R14" s="265">
        <v>0</v>
      </c>
      <c r="S14" s="265">
        <v>0</v>
      </c>
      <c r="T14" s="291">
        <v>0</v>
      </c>
      <c r="U14" s="265">
        <v>0</v>
      </c>
      <c r="V14" s="265">
        <v>0</v>
      </c>
      <c r="W14" s="265">
        <v>0</v>
      </c>
      <c r="X14" s="265">
        <v>0</v>
      </c>
      <c r="Y14" s="265">
        <v>0</v>
      </c>
      <c r="Z14" s="265">
        <v>0</v>
      </c>
      <c r="AA14" s="265">
        <v>0</v>
      </c>
      <c r="AB14" s="265">
        <v>0</v>
      </c>
      <c r="AC14" s="265">
        <v>0</v>
      </c>
      <c r="AD14" s="265">
        <v>0</v>
      </c>
      <c r="AE14" s="265">
        <v>0</v>
      </c>
      <c r="AF14" s="265">
        <v>0</v>
      </c>
      <c r="AG14" s="265">
        <v>0</v>
      </c>
      <c r="AH14" s="265">
        <v>0</v>
      </c>
      <c r="AI14" s="265">
        <v>0</v>
      </c>
      <c r="AJ14" s="265">
        <v>0</v>
      </c>
      <c r="AK14" s="265">
        <v>0</v>
      </c>
      <c r="AL14" s="265">
        <v>0</v>
      </c>
      <c r="AM14" s="265">
        <v>0</v>
      </c>
      <c r="AN14" s="265">
        <v>0</v>
      </c>
      <c r="AO14" s="265">
        <v>0</v>
      </c>
      <c r="AP14" s="265">
        <v>0</v>
      </c>
      <c r="AQ14" s="265">
        <v>0</v>
      </c>
      <c r="AR14" s="265">
        <v>0</v>
      </c>
      <c r="AS14" s="265">
        <v>0</v>
      </c>
      <c r="AT14" s="265">
        <v>0</v>
      </c>
      <c r="AU14" s="265">
        <v>0</v>
      </c>
      <c r="AV14" s="265">
        <v>0</v>
      </c>
      <c r="AW14" s="265">
        <v>0</v>
      </c>
      <c r="AX14" s="265">
        <v>0</v>
      </c>
      <c r="AY14" s="265">
        <v>0</v>
      </c>
      <c r="AZ14" s="265">
        <v>0</v>
      </c>
    </row>
    <row r="15" spans="1:52" x14ac:dyDescent="0.45">
      <c r="A15" s="273" t="s">
        <v>339</v>
      </c>
      <c r="B15" s="274">
        <v>10569.714285714286</v>
      </c>
      <c r="C15" s="274">
        <v>11019.714285714286</v>
      </c>
      <c r="D15" s="274">
        <v>11019.714285714286</v>
      </c>
      <c r="E15" s="274">
        <v>11019.714285714286</v>
      </c>
      <c r="F15" s="274">
        <v>11389.714285714286</v>
      </c>
      <c r="G15" s="274">
        <v>11389.714285714286</v>
      </c>
      <c r="H15" s="274">
        <v>11389.714285714286</v>
      </c>
      <c r="I15" s="274">
        <v>11389.714285714286</v>
      </c>
      <c r="J15" s="274">
        <v>13829.714285714286</v>
      </c>
      <c r="K15" s="274">
        <v>13829.714285714286</v>
      </c>
      <c r="L15" s="274">
        <v>14336.714285714286</v>
      </c>
      <c r="M15" s="274">
        <v>17778.714285714286</v>
      </c>
      <c r="N15" s="274">
        <v>18578.714285714286</v>
      </c>
      <c r="O15" s="274">
        <v>19478.714285714286</v>
      </c>
      <c r="P15" s="274">
        <v>20278.714285714286</v>
      </c>
      <c r="Q15" s="274">
        <v>21305.714285714286</v>
      </c>
      <c r="R15" s="274">
        <v>21905.714285714286</v>
      </c>
      <c r="S15" s="274">
        <v>22980.714285714286</v>
      </c>
      <c r="T15" s="295">
        <v>23880.714285714286</v>
      </c>
      <c r="U15" s="274">
        <v>23615.714285714286</v>
      </c>
      <c r="V15" s="274">
        <v>23615.714285714286</v>
      </c>
      <c r="W15" s="274">
        <v>23615.714285714286</v>
      </c>
      <c r="X15" s="274">
        <v>23615.714285714286</v>
      </c>
      <c r="Y15" s="274">
        <v>23615.714285714286</v>
      </c>
      <c r="Z15" s="274">
        <v>22505.714285714286</v>
      </c>
      <c r="AA15" s="274">
        <v>22505.714285714286</v>
      </c>
      <c r="AB15" s="274">
        <v>22505.714285714286</v>
      </c>
      <c r="AC15" s="274">
        <v>22107.714285714286</v>
      </c>
      <c r="AD15" s="274">
        <v>22107.714285714286</v>
      </c>
      <c r="AE15" s="274">
        <v>21732.714285714286</v>
      </c>
      <c r="AF15" s="274">
        <v>19857</v>
      </c>
      <c r="AG15" s="274">
        <v>19857</v>
      </c>
      <c r="AH15" s="274">
        <v>19857</v>
      </c>
      <c r="AI15" s="274">
        <v>19857</v>
      </c>
      <c r="AJ15" s="274">
        <v>19357</v>
      </c>
      <c r="AK15" s="274">
        <v>19092</v>
      </c>
      <c r="AL15" s="274">
        <v>19092</v>
      </c>
      <c r="AM15" s="274">
        <v>18662</v>
      </c>
      <c r="AN15" s="274">
        <v>17010</v>
      </c>
      <c r="AO15" s="274">
        <v>15244</v>
      </c>
      <c r="AP15" s="274">
        <v>14564</v>
      </c>
      <c r="AQ15" s="274">
        <v>14564</v>
      </c>
      <c r="AR15" s="274">
        <v>14204</v>
      </c>
      <c r="AS15" s="274">
        <v>13789</v>
      </c>
      <c r="AT15" s="274">
        <v>13789</v>
      </c>
      <c r="AU15" s="274">
        <v>13789</v>
      </c>
      <c r="AV15" s="274">
        <v>13339</v>
      </c>
      <c r="AW15" s="274">
        <v>13339</v>
      </c>
      <c r="AX15" s="274">
        <v>11359</v>
      </c>
      <c r="AY15" s="274">
        <v>11359</v>
      </c>
      <c r="AZ15" s="274">
        <v>11359</v>
      </c>
    </row>
    <row r="16" spans="1:52" x14ac:dyDescent="0.45">
      <c r="A16" s="272" t="s">
        <v>335</v>
      </c>
      <c r="B16" s="265">
        <v>8283.7142857142862</v>
      </c>
      <c r="C16" s="265">
        <v>8733.7142857142862</v>
      </c>
      <c r="D16" s="265">
        <v>8733.7142857142862</v>
      </c>
      <c r="E16" s="265">
        <v>8733.7142857142862</v>
      </c>
      <c r="F16" s="265">
        <v>8733.7142857142862</v>
      </c>
      <c r="G16" s="265">
        <v>8733.7142857142862</v>
      </c>
      <c r="H16" s="265">
        <v>8733.7142857142862</v>
      </c>
      <c r="I16" s="265">
        <v>8733.7142857142862</v>
      </c>
      <c r="J16" s="265">
        <v>11173.714285714286</v>
      </c>
      <c r="K16" s="265">
        <v>11173.714285714286</v>
      </c>
      <c r="L16" s="265">
        <v>11928.714285714286</v>
      </c>
      <c r="M16" s="265">
        <v>15370.714285714286</v>
      </c>
      <c r="N16" s="265">
        <v>16170.714285714286</v>
      </c>
      <c r="O16" s="265">
        <v>17070.714285714286</v>
      </c>
      <c r="P16" s="265">
        <v>17870.714285714286</v>
      </c>
      <c r="Q16" s="265">
        <v>18897.714285714286</v>
      </c>
      <c r="R16" s="265">
        <v>19497.714285714286</v>
      </c>
      <c r="S16" s="265">
        <v>20572.714285714286</v>
      </c>
      <c r="T16" s="291">
        <v>21472.714285714286</v>
      </c>
      <c r="U16" s="265">
        <v>21472.714285714286</v>
      </c>
      <c r="V16" s="265">
        <v>21472.714285714286</v>
      </c>
      <c r="W16" s="265">
        <v>21472.714285714286</v>
      </c>
      <c r="X16" s="265">
        <v>21472.714285714286</v>
      </c>
      <c r="Y16" s="265">
        <v>21472.714285714286</v>
      </c>
      <c r="Z16" s="265">
        <v>20732.714285714286</v>
      </c>
      <c r="AA16" s="265">
        <v>20732.714285714286</v>
      </c>
      <c r="AB16" s="265">
        <v>20732.714285714286</v>
      </c>
      <c r="AC16" s="265">
        <v>20732.714285714286</v>
      </c>
      <c r="AD16" s="265">
        <v>20732.714285714286</v>
      </c>
      <c r="AE16" s="265">
        <v>20732.714285714286</v>
      </c>
      <c r="AF16" s="265">
        <v>19232</v>
      </c>
      <c r="AG16" s="265">
        <v>19232</v>
      </c>
      <c r="AH16" s="265">
        <v>19232</v>
      </c>
      <c r="AI16" s="265">
        <v>19232</v>
      </c>
      <c r="AJ16" s="265">
        <v>18732</v>
      </c>
      <c r="AK16" s="265">
        <v>18732</v>
      </c>
      <c r="AL16" s="265">
        <v>18732</v>
      </c>
      <c r="AM16" s="265">
        <v>18302</v>
      </c>
      <c r="AN16" s="265">
        <v>16650</v>
      </c>
      <c r="AO16" s="265">
        <v>14884</v>
      </c>
      <c r="AP16" s="265">
        <v>14204</v>
      </c>
      <c r="AQ16" s="265">
        <v>14204</v>
      </c>
      <c r="AR16" s="265">
        <v>14204</v>
      </c>
      <c r="AS16" s="265">
        <v>13789</v>
      </c>
      <c r="AT16" s="265">
        <v>13789</v>
      </c>
      <c r="AU16" s="265">
        <v>13789</v>
      </c>
      <c r="AV16" s="265">
        <v>13339</v>
      </c>
      <c r="AW16" s="265">
        <v>13339</v>
      </c>
      <c r="AX16" s="265">
        <v>11359</v>
      </c>
      <c r="AY16" s="265">
        <v>11359</v>
      </c>
      <c r="AZ16" s="265">
        <v>11359</v>
      </c>
    </row>
    <row r="17" spans="1:52" x14ac:dyDescent="0.45">
      <c r="A17" s="272" t="s">
        <v>336</v>
      </c>
      <c r="B17" s="265">
        <v>2286</v>
      </c>
      <c r="C17" s="265">
        <v>2286</v>
      </c>
      <c r="D17" s="265">
        <v>2286</v>
      </c>
      <c r="E17" s="265">
        <v>2286</v>
      </c>
      <c r="F17" s="265">
        <v>2656</v>
      </c>
      <c r="G17" s="265">
        <v>2656</v>
      </c>
      <c r="H17" s="265">
        <v>2656</v>
      </c>
      <c r="I17" s="265">
        <v>2656</v>
      </c>
      <c r="J17" s="265">
        <v>2656</v>
      </c>
      <c r="K17" s="265">
        <v>2656</v>
      </c>
      <c r="L17" s="265">
        <v>2408</v>
      </c>
      <c r="M17" s="265">
        <v>2408</v>
      </c>
      <c r="N17" s="265">
        <v>2408</v>
      </c>
      <c r="O17" s="265">
        <v>2408</v>
      </c>
      <c r="P17" s="265">
        <v>2408</v>
      </c>
      <c r="Q17" s="265">
        <v>2408</v>
      </c>
      <c r="R17" s="265">
        <v>2408</v>
      </c>
      <c r="S17" s="265">
        <v>2408</v>
      </c>
      <c r="T17" s="291">
        <v>2408</v>
      </c>
      <c r="U17" s="265">
        <v>2143</v>
      </c>
      <c r="V17" s="265">
        <v>2143</v>
      </c>
      <c r="W17" s="265">
        <v>2143</v>
      </c>
      <c r="X17" s="265">
        <v>2143</v>
      </c>
      <c r="Y17" s="265">
        <v>2143</v>
      </c>
      <c r="Z17" s="265">
        <v>1773</v>
      </c>
      <c r="AA17" s="265">
        <v>1773</v>
      </c>
      <c r="AB17" s="265">
        <v>1773</v>
      </c>
      <c r="AC17" s="265">
        <v>1375</v>
      </c>
      <c r="AD17" s="265">
        <v>1375</v>
      </c>
      <c r="AE17" s="265">
        <v>1000</v>
      </c>
      <c r="AF17" s="265">
        <v>625</v>
      </c>
      <c r="AG17" s="265">
        <v>625</v>
      </c>
      <c r="AH17" s="265">
        <v>625</v>
      </c>
      <c r="AI17" s="265">
        <v>625</v>
      </c>
      <c r="AJ17" s="265">
        <v>625</v>
      </c>
      <c r="AK17" s="265">
        <v>360</v>
      </c>
      <c r="AL17" s="265">
        <v>360</v>
      </c>
      <c r="AM17" s="265">
        <v>360</v>
      </c>
      <c r="AN17" s="265">
        <v>360</v>
      </c>
      <c r="AO17" s="265">
        <v>360</v>
      </c>
      <c r="AP17" s="265">
        <v>360</v>
      </c>
      <c r="AQ17" s="265">
        <v>360</v>
      </c>
      <c r="AR17" s="265">
        <v>0</v>
      </c>
      <c r="AS17" s="265">
        <v>0</v>
      </c>
      <c r="AT17" s="265">
        <v>0</v>
      </c>
      <c r="AU17" s="265">
        <v>0</v>
      </c>
      <c r="AV17" s="265">
        <v>0</v>
      </c>
      <c r="AW17" s="265">
        <v>0</v>
      </c>
      <c r="AX17" s="265">
        <v>0</v>
      </c>
      <c r="AY17" s="265">
        <v>0</v>
      </c>
      <c r="AZ17" s="265">
        <v>0</v>
      </c>
    </row>
    <row r="18" spans="1:52" x14ac:dyDescent="0.45">
      <c r="A18" s="272" t="s">
        <v>337</v>
      </c>
      <c r="B18" s="265">
        <v>0</v>
      </c>
      <c r="C18" s="265">
        <v>0</v>
      </c>
      <c r="D18" s="265">
        <v>0</v>
      </c>
      <c r="E18" s="265">
        <v>0</v>
      </c>
      <c r="F18" s="265">
        <v>0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  <c r="M18" s="265">
        <v>0</v>
      </c>
      <c r="N18" s="265">
        <v>0</v>
      </c>
      <c r="O18" s="265">
        <v>0</v>
      </c>
      <c r="P18" s="265">
        <v>0</v>
      </c>
      <c r="Q18" s="265">
        <v>0</v>
      </c>
      <c r="R18" s="265">
        <v>0</v>
      </c>
      <c r="S18" s="265">
        <v>0</v>
      </c>
      <c r="T18" s="291">
        <v>0</v>
      </c>
      <c r="U18" s="265">
        <v>0</v>
      </c>
      <c r="V18" s="265">
        <v>0</v>
      </c>
      <c r="W18" s="265">
        <v>0</v>
      </c>
      <c r="X18" s="265">
        <v>0</v>
      </c>
      <c r="Y18" s="265">
        <v>0</v>
      </c>
      <c r="Z18" s="265">
        <v>0</v>
      </c>
      <c r="AA18" s="265">
        <v>0</v>
      </c>
      <c r="AB18" s="265">
        <v>0</v>
      </c>
      <c r="AC18" s="265">
        <v>0</v>
      </c>
      <c r="AD18" s="265">
        <v>0</v>
      </c>
      <c r="AE18" s="265">
        <v>0</v>
      </c>
      <c r="AF18" s="265">
        <v>0</v>
      </c>
      <c r="AG18" s="265">
        <v>0</v>
      </c>
      <c r="AH18" s="265">
        <v>0</v>
      </c>
      <c r="AI18" s="265">
        <v>0</v>
      </c>
      <c r="AJ18" s="265">
        <v>0</v>
      </c>
      <c r="AK18" s="265">
        <v>0</v>
      </c>
      <c r="AL18" s="265">
        <v>0</v>
      </c>
      <c r="AM18" s="265">
        <v>0</v>
      </c>
      <c r="AN18" s="265">
        <v>0</v>
      </c>
      <c r="AO18" s="265">
        <v>0</v>
      </c>
      <c r="AP18" s="265">
        <v>0</v>
      </c>
      <c r="AQ18" s="265">
        <v>0</v>
      </c>
      <c r="AR18" s="265">
        <v>0</v>
      </c>
      <c r="AS18" s="265">
        <v>0</v>
      </c>
      <c r="AT18" s="265">
        <v>0</v>
      </c>
      <c r="AU18" s="265">
        <v>0</v>
      </c>
      <c r="AV18" s="265">
        <v>0</v>
      </c>
      <c r="AW18" s="265">
        <v>0</v>
      </c>
      <c r="AX18" s="265">
        <v>0</v>
      </c>
      <c r="AY18" s="265">
        <v>0</v>
      </c>
      <c r="AZ18" s="265">
        <v>0</v>
      </c>
    </row>
    <row r="19" spans="1:52" x14ac:dyDescent="0.45">
      <c r="A19" s="272" t="s">
        <v>338</v>
      </c>
      <c r="B19" s="265">
        <v>0</v>
      </c>
      <c r="C19" s="265">
        <v>0</v>
      </c>
      <c r="D19" s="265">
        <v>0</v>
      </c>
      <c r="E19" s="265">
        <v>0</v>
      </c>
      <c r="F19" s="265">
        <v>0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  <c r="M19" s="265">
        <v>0</v>
      </c>
      <c r="N19" s="265">
        <v>0</v>
      </c>
      <c r="O19" s="265">
        <v>0</v>
      </c>
      <c r="P19" s="265">
        <v>0</v>
      </c>
      <c r="Q19" s="265">
        <v>0</v>
      </c>
      <c r="R19" s="265">
        <v>0</v>
      </c>
      <c r="S19" s="265">
        <v>0</v>
      </c>
      <c r="T19" s="291">
        <v>0</v>
      </c>
      <c r="U19" s="265">
        <v>0</v>
      </c>
      <c r="V19" s="265">
        <v>0</v>
      </c>
      <c r="W19" s="265">
        <v>0</v>
      </c>
      <c r="X19" s="265">
        <v>0</v>
      </c>
      <c r="Y19" s="265">
        <v>0</v>
      </c>
      <c r="Z19" s="265">
        <v>0</v>
      </c>
      <c r="AA19" s="265">
        <v>0</v>
      </c>
      <c r="AB19" s="265">
        <v>0</v>
      </c>
      <c r="AC19" s="265">
        <v>0</v>
      </c>
      <c r="AD19" s="265">
        <v>0</v>
      </c>
      <c r="AE19" s="265">
        <v>0</v>
      </c>
      <c r="AF19" s="265">
        <v>0</v>
      </c>
      <c r="AG19" s="265">
        <v>0</v>
      </c>
      <c r="AH19" s="265">
        <v>0</v>
      </c>
      <c r="AI19" s="265">
        <v>0</v>
      </c>
      <c r="AJ19" s="265">
        <v>0</v>
      </c>
      <c r="AK19" s="265">
        <v>0</v>
      </c>
      <c r="AL19" s="265">
        <v>0</v>
      </c>
      <c r="AM19" s="265">
        <v>0</v>
      </c>
      <c r="AN19" s="265">
        <v>0</v>
      </c>
      <c r="AO19" s="265">
        <v>0</v>
      </c>
      <c r="AP19" s="265">
        <v>0</v>
      </c>
      <c r="AQ19" s="265">
        <v>0</v>
      </c>
      <c r="AR19" s="265">
        <v>0</v>
      </c>
      <c r="AS19" s="265">
        <v>0</v>
      </c>
      <c r="AT19" s="265">
        <v>0</v>
      </c>
      <c r="AU19" s="265">
        <v>0</v>
      </c>
      <c r="AV19" s="265">
        <v>0</v>
      </c>
      <c r="AW19" s="265">
        <v>0</v>
      </c>
      <c r="AX19" s="265">
        <v>0</v>
      </c>
      <c r="AY19" s="265">
        <v>0</v>
      </c>
      <c r="AZ19" s="265">
        <v>0</v>
      </c>
    </row>
    <row r="20" spans="1:52" x14ac:dyDescent="0.45">
      <c r="A20" s="273" t="s">
        <v>340</v>
      </c>
      <c r="B20" s="274">
        <v>2241.3000000000002</v>
      </c>
      <c r="C20" s="274">
        <v>2241.3000000000002</v>
      </c>
      <c r="D20" s="274">
        <v>2241.3000000000002</v>
      </c>
      <c r="E20" s="274">
        <v>2241.3000000000002</v>
      </c>
      <c r="F20" s="274">
        <v>2241.3000000000002</v>
      </c>
      <c r="G20" s="274">
        <v>2241.3000000000002</v>
      </c>
      <c r="H20" s="274">
        <v>2241.3000000000002</v>
      </c>
      <c r="I20" s="274">
        <v>2241.3000000000002</v>
      </c>
      <c r="J20" s="274">
        <v>2241.3000000000002</v>
      </c>
      <c r="K20" s="274">
        <v>2241.3000000000002</v>
      </c>
      <c r="L20" s="274">
        <v>2291.3000000000002</v>
      </c>
      <c r="M20" s="274">
        <v>2291.3000000000002</v>
      </c>
      <c r="N20" s="274">
        <v>2291.3000000000002</v>
      </c>
      <c r="O20" s="274">
        <v>2291.3000000000002</v>
      </c>
      <c r="P20" s="274">
        <v>2291.3000000000002</v>
      </c>
      <c r="Q20" s="274">
        <v>2291.3000000000002</v>
      </c>
      <c r="R20" s="274">
        <v>2291.3000000000002</v>
      </c>
      <c r="S20" s="274">
        <v>2291.3000000000002</v>
      </c>
      <c r="T20" s="295">
        <v>2291.3000000000002</v>
      </c>
      <c r="U20" s="274">
        <v>2291.3000000000002</v>
      </c>
      <c r="V20" s="274">
        <v>2291.3000000000002</v>
      </c>
      <c r="W20" s="274">
        <v>2291.3000000000002</v>
      </c>
      <c r="X20" s="274">
        <v>2291.3000000000002</v>
      </c>
      <c r="Y20" s="274">
        <v>2291.3000000000002</v>
      </c>
      <c r="Z20" s="274">
        <v>2291.3000000000002</v>
      </c>
      <c r="AA20" s="274">
        <v>1986.3</v>
      </c>
      <c r="AB20" s="274">
        <v>1681.3</v>
      </c>
      <c r="AC20" s="274">
        <v>1376.3</v>
      </c>
      <c r="AD20" s="274">
        <v>1364</v>
      </c>
      <c r="AE20" s="274">
        <v>1059</v>
      </c>
      <c r="AF20" s="274">
        <v>934</v>
      </c>
      <c r="AG20" s="274">
        <v>934</v>
      </c>
      <c r="AH20" s="274">
        <v>934</v>
      </c>
      <c r="AI20" s="274">
        <v>629</v>
      </c>
      <c r="AJ20" s="274">
        <v>629</v>
      </c>
      <c r="AK20" s="274">
        <v>50</v>
      </c>
      <c r="AL20" s="274">
        <v>50</v>
      </c>
      <c r="AM20" s="274">
        <v>50</v>
      </c>
      <c r="AN20" s="274">
        <v>50</v>
      </c>
      <c r="AO20" s="274">
        <v>50</v>
      </c>
      <c r="AP20" s="274">
        <v>50</v>
      </c>
      <c r="AQ20" s="274">
        <v>50</v>
      </c>
      <c r="AR20" s="274">
        <v>50</v>
      </c>
      <c r="AS20" s="274">
        <v>50</v>
      </c>
      <c r="AT20" s="274">
        <v>50</v>
      </c>
      <c r="AU20" s="274">
        <v>50</v>
      </c>
      <c r="AV20" s="274">
        <v>50</v>
      </c>
      <c r="AW20" s="274">
        <v>50</v>
      </c>
      <c r="AX20" s="274">
        <v>50</v>
      </c>
      <c r="AY20" s="274">
        <v>50</v>
      </c>
      <c r="AZ20" s="274">
        <v>0</v>
      </c>
    </row>
    <row r="21" spans="1:52" x14ac:dyDescent="0.45">
      <c r="A21" s="272" t="s">
        <v>335</v>
      </c>
      <c r="B21" s="265">
        <v>0</v>
      </c>
      <c r="C21" s="265">
        <v>0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  <c r="M21" s="265">
        <v>0</v>
      </c>
      <c r="N21" s="265">
        <v>0</v>
      </c>
      <c r="O21" s="265">
        <v>0</v>
      </c>
      <c r="P21" s="265">
        <v>0</v>
      </c>
      <c r="Q21" s="265">
        <v>0</v>
      </c>
      <c r="R21" s="265">
        <v>0</v>
      </c>
      <c r="S21" s="265">
        <v>0</v>
      </c>
      <c r="T21" s="291">
        <v>0</v>
      </c>
      <c r="U21" s="265">
        <v>0</v>
      </c>
      <c r="V21" s="265">
        <v>0</v>
      </c>
      <c r="W21" s="265">
        <v>0</v>
      </c>
      <c r="X21" s="265">
        <v>0</v>
      </c>
      <c r="Y21" s="265">
        <v>0</v>
      </c>
      <c r="Z21" s="265">
        <v>0</v>
      </c>
      <c r="AA21" s="265">
        <v>0</v>
      </c>
      <c r="AB21" s="265">
        <v>0</v>
      </c>
      <c r="AC21" s="265">
        <v>0</v>
      </c>
      <c r="AD21" s="265">
        <v>0</v>
      </c>
      <c r="AE21" s="265">
        <v>0</v>
      </c>
      <c r="AF21" s="265">
        <v>0</v>
      </c>
      <c r="AG21" s="265">
        <v>0</v>
      </c>
      <c r="AH21" s="265">
        <v>0</v>
      </c>
      <c r="AI21" s="265">
        <v>0</v>
      </c>
      <c r="AJ21" s="265">
        <v>0</v>
      </c>
      <c r="AK21" s="265">
        <v>0</v>
      </c>
      <c r="AL21" s="265">
        <v>0</v>
      </c>
      <c r="AM21" s="265">
        <v>0</v>
      </c>
      <c r="AN21" s="265">
        <v>0</v>
      </c>
      <c r="AO21" s="265">
        <v>0</v>
      </c>
      <c r="AP21" s="265">
        <v>0</v>
      </c>
      <c r="AQ21" s="265">
        <v>0</v>
      </c>
      <c r="AR21" s="265">
        <v>0</v>
      </c>
      <c r="AS21" s="265">
        <v>0</v>
      </c>
      <c r="AT21" s="265">
        <v>0</v>
      </c>
      <c r="AU21" s="265">
        <v>0</v>
      </c>
      <c r="AV21" s="265">
        <v>0</v>
      </c>
      <c r="AW21" s="265">
        <v>0</v>
      </c>
      <c r="AX21" s="265">
        <v>0</v>
      </c>
      <c r="AY21" s="265">
        <v>0</v>
      </c>
      <c r="AZ21" s="265">
        <v>0</v>
      </c>
    </row>
    <row r="22" spans="1:52" x14ac:dyDescent="0.45">
      <c r="A22" s="272" t="s">
        <v>336</v>
      </c>
      <c r="B22" s="265">
        <v>2080</v>
      </c>
      <c r="C22" s="265">
        <v>2080</v>
      </c>
      <c r="D22" s="265">
        <v>2080</v>
      </c>
      <c r="E22" s="265">
        <v>2080</v>
      </c>
      <c r="F22" s="265">
        <v>2080</v>
      </c>
      <c r="G22" s="265">
        <v>2080</v>
      </c>
      <c r="H22" s="265">
        <v>2080</v>
      </c>
      <c r="I22" s="265">
        <v>2080</v>
      </c>
      <c r="J22" s="265">
        <v>2080</v>
      </c>
      <c r="K22" s="265">
        <v>2080</v>
      </c>
      <c r="L22" s="265">
        <v>2080</v>
      </c>
      <c r="M22" s="265">
        <v>2080</v>
      </c>
      <c r="N22" s="265">
        <v>2080</v>
      </c>
      <c r="O22" s="265">
        <v>2080</v>
      </c>
      <c r="P22" s="265">
        <v>2080</v>
      </c>
      <c r="Q22" s="265">
        <v>2080</v>
      </c>
      <c r="R22" s="265">
        <v>2080</v>
      </c>
      <c r="S22" s="265">
        <v>2080</v>
      </c>
      <c r="T22" s="291">
        <v>2080</v>
      </c>
      <c r="U22" s="265">
        <v>2080</v>
      </c>
      <c r="V22" s="265">
        <v>2080</v>
      </c>
      <c r="W22" s="265">
        <v>2080</v>
      </c>
      <c r="X22" s="265">
        <v>2080</v>
      </c>
      <c r="Y22" s="265">
        <v>2080</v>
      </c>
      <c r="Z22" s="265">
        <v>2080</v>
      </c>
      <c r="AA22" s="265">
        <v>1775</v>
      </c>
      <c r="AB22" s="265">
        <v>1470</v>
      </c>
      <c r="AC22" s="265">
        <v>1165</v>
      </c>
      <c r="AD22" s="265">
        <v>1165</v>
      </c>
      <c r="AE22" s="265">
        <v>860</v>
      </c>
      <c r="AF22" s="265">
        <v>860</v>
      </c>
      <c r="AG22" s="265">
        <v>860</v>
      </c>
      <c r="AH22" s="265">
        <v>860</v>
      </c>
      <c r="AI22" s="265">
        <v>555</v>
      </c>
      <c r="AJ22" s="265">
        <v>555</v>
      </c>
      <c r="AK22" s="265">
        <v>0</v>
      </c>
      <c r="AL22" s="265">
        <v>0</v>
      </c>
      <c r="AM22" s="265">
        <v>0</v>
      </c>
      <c r="AN22" s="265">
        <v>0</v>
      </c>
      <c r="AO22" s="265">
        <v>0</v>
      </c>
      <c r="AP22" s="265">
        <v>0</v>
      </c>
      <c r="AQ22" s="265">
        <v>0</v>
      </c>
      <c r="AR22" s="265">
        <v>0</v>
      </c>
      <c r="AS22" s="265">
        <v>0</v>
      </c>
      <c r="AT22" s="265">
        <v>0</v>
      </c>
      <c r="AU22" s="265">
        <v>0</v>
      </c>
      <c r="AV22" s="265">
        <v>0</v>
      </c>
      <c r="AW22" s="265">
        <v>0</v>
      </c>
      <c r="AX22" s="265">
        <v>0</v>
      </c>
      <c r="AY22" s="265">
        <v>0</v>
      </c>
      <c r="AZ22" s="265">
        <v>0</v>
      </c>
    </row>
    <row r="23" spans="1:52" x14ac:dyDescent="0.45">
      <c r="A23" s="272" t="s">
        <v>337</v>
      </c>
      <c r="B23" s="265">
        <v>161.30000000000001</v>
      </c>
      <c r="C23" s="265">
        <v>161.30000000000001</v>
      </c>
      <c r="D23" s="265">
        <v>161.30000000000001</v>
      </c>
      <c r="E23" s="265">
        <v>161.30000000000001</v>
      </c>
      <c r="F23" s="265">
        <v>161.30000000000001</v>
      </c>
      <c r="G23" s="265">
        <v>161.30000000000001</v>
      </c>
      <c r="H23" s="265">
        <v>161.30000000000001</v>
      </c>
      <c r="I23" s="265">
        <v>161.30000000000001</v>
      </c>
      <c r="J23" s="265">
        <v>161.30000000000001</v>
      </c>
      <c r="K23" s="265">
        <v>161.30000000000001</v>
      </c>
      <c r="L23" s="265">
        <v>211.3</v>
      </c>
      <c r="M23" s="265">
        <v>211.3</v>
      </c>
      <c r="N23" s="265">
        <v>211.3</v>
      </c>
      <c r="O23" s="265">
        <v>211.3</v>
      </c>
      <c r="P23" s="265">
        <v>211.3</v>
      </c>
      <c r="Q23" s="265">
        <v>211.3</v>
      </c>
      <c r="R23" s="265">
        <v>211.3</v>
      </c>
      <c r="S23" s="265">
        <v>211.3</v>
      </c>
      <c r="T23" s="291">
        <v>211.3</v>
      </c>
      <c r="U23" s="265">
        <v>211.3</v>
      </c>
      <c r="V23" s="265">
        <v>211.3</v>
      </c>
      <c r="W23" s="265">
        <v>211.3</v>
      </c>
      <c r="X23" s="265">
        <v>211.3</v>
      </c>
      <c r="Y23" s="265">
        <v>211.3</v>
      </c>
      <c r="Z23" s="265">
        <v>211.3</v>
      </c>
      <c r="AA23" s="265">
        <v>211.3</v>
      </c>
      <c r="AB23" s="265">
        <v>211.3</v>
      </c>
      <c r="AC23" s="265">
        <v>211.3</v>
      </c>
      <c r="AD23" s="265">
        <v>199</v>
      </c>
      <c r="AE23" s="265">
        <v>199</v>
      </c>
      <c r="AF23" s="265">
        <v>74</v>
      </c>
      <c r="AG23" s="265">
        <v>74</v>
      </c>
      <c r="AH23" s="265">
        <v>74</v>
      </c>
      <c r="AI23" s="265">
        <v>74</v>
      </c>
      <c r="AJ23" s="265">
        <v>74</v>
      </c>
      <c r="AK23" s="265">
        <v>50</v>
      </c>
      <c r="AL23" s="265">
        <v>50</v>
      </c>
      <c r="AM23" s="265">
        <v>50</v>
      </c>
      <c r="AN23" s="265">
        <v>50</v>
      </c>
      <c r="AO23" s="265">
        <v>50</v>
      </c>
      <c r="AP23" s="265">
        <v>50</v>
      </c>
      <c r="AQ23" s="265">
        <v>50</v>
      </c>
      <c r="AR23" s="265">
        <v>50</v>
      </c>
      <c r="AS23" s="265">
        <v>50</v>
      </c>
      <c r="AT23" s="265">
        <v>50</v>
      </c>
      <c r="AU23" s="265">
        <v>50</v>
      </c>
      <c r="AV23" s="265">
        <v>50</v>
      </c>
      <c r="AW23" s="265">
        <v>50</v>
      </c>
      <c r="AX23" s="265">
        <v>50</v>
      </c>
      <c r="AY23" s="265">
        <v>50</v>
      </c>
      <c r="AZ23" s="265">
        <v>0</v>
      </c>
    </row>
    <row r="24" spans="1:52" x14ac:dyDescent="0.45">
      <c r="A24" s="272" t="s">
        <v>338</v>
      </c>
      <c r="B24" s="265">
        <v>0</v>
      </c>
      <c r="C24" s="265">
        <v>0</v>
      </c>
      <c r="D24" s="265">
        <v>0</v>
      </c>
      <c r="E24" s="265">
        <v>0</v>
      </c>
      <c r="F24" s="265">
        <v>0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  <c r="M24" s="265">
        <v>0</v>
      </c>
      <c r="N24" s="265">
        <v>0</v>
      </c>
      <c r="O24" s="265">
        <v>0</v>
      </c>
      <c r="P24" s="265">
        <v>0</v>
      </c>
      <c r="Q24" s="265">
        <v>0</v>
      </c>
      <c r="R24" s="265">
        <v>0</v>
      </c>
      <c r="S24" s="265">
        <v>0</v>
      </c>
      <c r="T24" s="291">
        <v>0</v>
      </c>
      <c r="U24" s="265">
        <v>0</v>
      </c>
      <c r="V24" s="265">
        <v>0</v>
      </c>
      <c r="W24" s="265">
        <v>0</v>
      </c>
      <c r="X24" s="265">
        <v>0</v>
      </c>
      <c r="Y24" s="265">
        <v>0</v>
      </c>
      <c r="Z24" s="265">
        <v>0</v>
      </c>
      <c r="AA24" s="265">
        <v>0</v>
      </c>
      <c r="AB24" s="265">
        <v>0</v>
      </c>
      <c r="AC24" s="265">
        <v>0</v>
      </c>
      <c r="AD24" s="265">
        <v>0</v>
      </c>
      <c r="AE24" s="265">
        <v>0</v>
      </c>
      <c r="AF24" s="265">
        <v>0</v>
      </c>
      <c r="AG24" s="265">
        <v>0</v>
      </c>
      <c r="AH24" s="265">
        <v>0</v>
      </c>
      <c r="AI24" s="265">
        <v>0</v>
      </c>
      <c r="AJ24" s="265">
        <v>0</v>
      </c>
      <c r="AK24" s="265">
        <v>0</v>
      </c>
      <c r="AL24" s="265">
        <v>0</v>
      </c>
      <c r="AM24" s="265">
        <v>0</v>
      </c>
      <c r="AN24" s="265">
        <v>0</v>
      </c>
      <c r="AO24" s="265">
        <v>0</v>
      </c>
      <c r="AP24" s="265">
        <v>0</v>
      </c>
      <c r="AQ24" s="265">
        <v>0</v>
      </c>
      <c r="AR24" s="265">
        <v>0</v>
      </c>
      <c r="AS24" s="265">
        <v>0</v>
      </c>
      <c r="AT24" s="265">
        <v>0</v>
      </c>
      <c r="AU24" s="265">
        <v>0</v>
      </c>
      <c r="AV24" s="265">
        <v>0</v>
      </c>
      <c r="AW24" s="265">
        <v>0</v>
      </c>
      <c r="AX24" s="265">
        <v>0</v>
      </c>
      <c r="AY24" s="265">
        <v>0</v>
      </c>
      <c r="AZ24" s="265">
        <v>0</v>
      </c>
    </row>
    <row r="25" spans="1:52" x14ac:dyDescent="0.45">
      <c r="A25" s="273" t="s">
        <v>341</v>
      </c>
      <c r="B25" s="274">
        <v>130610.1587432095</v>
      </c>
      <c r="C25" s="274">
        <v>128716.05874320949</v>
      </c>
      <c r="D25" s="274">
        <v>127667.15874320948</v>
      </c>
      <c r="E25" s="274">
        <v>125833.65874320947</v>
      </c>
      <c r="F25" s="274">
        <v>125224.25874320947</v>
      </c>
      <c r="G25" s="274">
        <v>121360.95874320948</v>
      </c>
      <c r="H25" s="274">
        <v>120826.95874320948</v>
      </c>
      <c r="I25" s="274">
        <v>119983.1587432095</v>
      </c>
      <c r="J25" s="274">
        <v>118218.95874320948</v>
      </c>
      <c r="K25" s="274">
        <v>117561.25874320949</v>
      </c>
      <c r="L25" s="274">
        <v>116689.95874320948</v>
      </c>
      <c r="M25" s="274">
        <v>114478.6587432095</v>
      </c>
      <c r="N25" s="274">
        <v>113235.91874320949</v>
      </c>
      <c r="O25" s="274">
        <v>103093.71874320949</v>
      </c>
      <c r="P25" s="274">
        <v>100906.01874320948</v>
      </c>
      <c r="Q25" s="274">
        <v>94460.826906474773</v>
      </c>
      <c r="R25" s="274">
        <v>87526.356043790642</v>
      </c>
      <c r="S25" s="274">
        <v>81890.529824296842</v>
      </c>
      <c r="T25" s="295">
        <v>82281.929824296851</v>
      </c>
      <c r="U25" s="274">
        <v>79781.829824296845</v>
      </c>
      <c r="V25" s="274">
        <v>74248.729824296839</v>
      </c>
      <c r="W25" s="274">
        <v>69156.146490963511</v>
      </c>
      <c r="X25" s="274">
        <v>63375.763157630179</v>
      </c>
      <c r="Y25" s="274">
        <v>60825.992023609564</v>
      </c>
      <c r="Z25" s="274">
        <v>54993.79769736842</v>
      </c>
      <c r="AA25" s="274">
        <v>52768.150328947369</v>
      </c>
      <c r="AB25" s="274">
        <v>51323.613486842107</v>
      </c>
      <c r="AC25" s="274">
        <v>48582.513486842108</v>
      </c>
      <c r="AD25" s="274">
        <v>47474.813486842104</v>
      </c>
      <c r="AE25" s="274">
        <v>44232.113486842107</v>
      </c>
      <c r="AF25" s="274">
        <v>40206.6134868421</v>
      </c>
      <c r="AG25" s="274">
        <v>37534.313486842104</v>
      </c>
      <c r="AH25" s="274">
        <v>32835.713486842105</v>
      </c>
      <c r="AI25" s="274">
        <v>27913.818750000006</v>
      </c>
      <c r="AJ25" s="274">
        <v>26169.018750000003</v>
      </c>
      <c r="AK25" s="274">
        <v>23074.818749999999</v>
      </c>
      <c r="AL25" s="274">
        <v>20123.918750000001</v>
      </c>
      <c r="AM25" s="274">
        <v>17460.21875</v>
      </c>
      <c r="AN25" s="274">
        <v>16149.518749999999</v>
      </c>
      <c r="AO25" s="274">
        <v>15376.2</v>
      </c>
      <c r="AP25" s="274">
        <v>13974.300000000001</v>
      </c>
      <c r="AQ25" s="274">
        <v>12810.7</v>
      </c>
      <c r="AR25" s="274">
        <v>11547.6</v>
      </c>
      <c r="AS25" s="274">
        <v>11489.3</v>
      </c>
      <c r="AT25" s="274">
        <v>11027.099999999999</v>
      </c>
      <c r="AU25" s="274">
        <v>10334.099999999999</v>
      </c>
      <c r="AV25" s="274">
        <v>9770.1</v>
      </c>
      <c r="AW25" s="274">
        <v>9379</v>
      </c>
      <c r="AX25" s="274">
        <v>8299</v>
      </c>
      <c r="AY25" s="274">
        <v>7644</v>
      </c>
      <c r="AZ25" s="274">
        <v>7644</v>
      </c>
    </row>
    <row r="26" spans="1:52" x14ac:dyDescent="0.45">
      <c r="A26" s="272" t="s">
        <v>335</v>
      </c>
      <c r="B26" s="265">
        <v>45456.485152095047</v>
      </c>
      <c r="C26" s="265">
        <v>45456.485152095047</v>
      </c>
      <c r="D26" s="265">
        <v>46978.485152095047</v>
      </c>
      <c r="E26" s="265">
        <v>46978.485152095047</v>
      </c>
      <c r="F26" s="265">
        <v>46978.485152095047</v>
      </c>
      <c r="G26" s="265">
        <v>45558.485152095047</v>
      </c>
      <c r="H26" s="265">
        <v>45558.485152095047</v>
      </c>
      <c r="I26" s="265">
        <v>45558.485152095047</v>
      </c>
      <c r="J26" s="265">
        <v>45558.485152095047</v>
      </c>
      <c r="K26" s="265">
        <v>45558.485152095047</v>
      </c>
      <c r="L26" s="265">
        <v>45558.485152095047</v>
      </c>
      <c r="M26" s="265">
        <v>45558.485152095047</v>
      </c>
      <c r="N26" s="265">
        <v>45718.485152095047</v>
      </c>
      <c r="O26" s="265">
        <v>39475.485152095032</v>
      </c>
      <c r="P26" s="265">
        <v>40225.485152095032</v>
      </c>
      <c r="Q26" s="265">
        <v>35684.893315360343</v>
      </c>
      <c r="R26" s="265">
        <v>31917.2224526762</v>
      </c>
      <c r="S26" s="265">
        <v>28715.955729749905</v>
      </c>
      <c r="T26" s="291">
        <v>30715.955729749905</v>
      </c>
      <c r="U26" s="265">
        <v>30085.955729749905</v>
      </c>
      <c r="V26" s="265">
        <v>29014.755729749908</v>
      </c>
      <c r="W26" s="265">
        <v>26310.172396416579</v>
      </c>
      <c r="X26" s="265">
        <v>23780.589063083244</v>
      </c>
      <c r="Y26" s="265">
        <v>23780.589063083244</v>
      </c>
      <c r="Z26" s="265">
        <v>21066.794736842108</v>
      </c>
      <c r="AA26" s="265">
        <v>21066.794736842108</v>
      </c>
      <c r="AB26" s="265">
        <v>20556.794736842108</v>
      </c>
      <c r="AC26" s="265">
        <v>20556.794736842108</v>
      </c>
      <c r="AD26" s="265">
        <v>20556.794736842108</v>
      </c>
      <c r="AE26" s="265">
        <v>18469.794736842105</v>
      </c>
      <c r="AF26" s="265">
        <v>17269.794736842105</v>
      </c>
      <c r="AG26" s="265">
        <v>15896.794736842105</v>
      </c>
      <c r="AH26" s="265">
        <v>14626.794736842105</v>
      </c>
      <c r="AI26" s="265">
        <v>11675</v>
      </c>
      <c r="AJ26" s="265">
        <v>11005</v>
      </c>
      <c r="AK26" s="265">
        <v>11005</v>
      </c>
      <c r="AL26" s="265">
        <v>10095</v>
      </c>
      <c r="AM26" s="265">
        <v>9595</v>
      </c>
      <c r="AN26" s="265">
        <v>8845</v>
      </c>
      <c r="AO26" s="265">
        <v>8845</v>
      </c>
      <c r="AP26" s="265">
        <v>8212</v>
      </c>
      <c r="AQ26" s="265">
        <v>8212</v>
      </c>
      <c r="AR26" s="265">
        <v>7460</v>
      </c>
      <c r="AS26" s="265">
        <v>7460</v>
      </c>
      <c r="AT26" s="265">
        <v>7460</v>
      </c>
      <c r="AU26" s="265">
        <v>7460</v>
      </c>
      <c r="AV26" s="265">
        <v>7460</v>
      </c>
      <c r="AW26" s="265">
        <v>7460</v>
      </c>
      <c r="AX26" s="265">
        <v>6888</v>
      </c>
      <c r="AY26" s="265">
        <v>6302</v>
      </c>
      <c r="AZ26" s="265">
        <v>6302</v>
      </c>
    </row>
    <row r="27" spans="1:52" x14ac:dyDescent="0.45">
      <c r="A27" s="272" t="s">
        <v>336</v>
      </c>
      <c r="B27" s="265">
        <v>56987.816199810091</v>
      </c>
      <c r="C27" s="265">
        <v>55472.816199810091</v>
      </c>
      <c r="D27" s="265">
        <v>53557.41619981009</v>
      </c>
      <c r="E27" s="265">
        <v>52462.41619981009</v>
      </c>
      <c r="F27" s="265">
        <v>52304.41619981009</v>
      </c>
      <c r="G27" s="265">
        <v>50555.41619981009</v>
      </c>
      <c r="H27" s="265">
        <v>50290.41619981009</v>
      </c>
      <c r="I27" s="265">
        <v>50290.41619981009</v>
      </c>
      <c r="J27" s="265">
        <v>49525.41619981009</v>
      </c>
      <c r="K27" s="265">
        <v>49240.41619981009</v>
      </c>
      <c r="L27" s="265">
        <v>48975.41619981009</v>
      </c>
      <c r="M27" s="265">
        <v>47410.41619981009</v>
      </c>
      <c r="N27" s="265">
        <v>46510.41619981009</v>
      </c>
      <c r="O27" s="265">
        <v>43112.41619981009</v>
      </c>
      <c r="P27" s="265">
        <v>40896.41619981009</v>
      </c>
      <c r="Q27" s="265">
        <v>40140.41619981009</v>
      </c>
      <c r="R27" s="265">
        <v>38242.41619981009</v>
      </c>
      <c r="S27" s="265">
        <v>37413.574094546937</v>
      </c>
      <c r="T27" s="291">
        <v>36074.574094546937</v>
      </c>
      <c r="U27" s="265">
        <v>34763.074094546937</v>
      </c>
      <c r="V27" s="265">
        <v>31697.474094546935</v>
      </c>
      <c r="W27" s="265">
        <v>29857.974094546935</v>
      </c>
      <c r="X27" s="265">
        <v>27697.774094546934</v>
      </c>
      <c r="Y27" s="265">
        <v>25980.402960526317</v>
      </c>
      <c r="Z27" s="265">
        <v>23342.802960526315</v>
      </c>
      <c r="AA27" s="265">
        <v>21671.755592105263</v>
      </c>
      <c r="AB27" s="265">
        <v>20749.918750000001</v>
      </c>
      <c r="AC27" s="265">
        <v>18064.618750000001</v>
      </c>
      <c r="AD27" s="265">
        <v>17287.518749999999</v>
      </c>
      <c r="AE27" s="265">
        <v>16528.018749999999</v>
      </c>
      <c r="AF27" s="265">
        <v>15048.018749999999</v>
      </c>
      <c r="AG27" s="265">
        <v>14248.018749999999</v>
      </c>
      <c r="AH27" s="265">
        <v>11217.21875</v>
      </c>
      <c r="AI27" s="265">
        <v>9767.21875</v>
      </c>
      <c r="AJ27" s="265">
        <v>9132.21875</v>
      </c>
      <c r="AK27" s="265">
        <v>6637.21875</v>
      </c>
      <c r="AL27" s="265">
        <v>5067.21875</v>
      </c>
      <c r="AM27" s="265">
        <v>3927.21875</v>
      </c>
      <c r="AN27" s="265">
        <v>3927.21875</v>
      </c>
      <c r="AO27" s="265">
        <v>3563</v>
      </c>
      <c r="AP27" s="265">
        <v>3243</v>
      </c>
      <c r="AQ27" s="265">
        <v>2346</v>
      </c>
      <c r="AR27" s="265">
        <v>1862</v>
      </c>
      <c r="AS27" s="265">
        <v>1862</v>
      </c>
      <c r="AT27" s="265">
        <v>1502</v>
      </c>
      <c r="AU27" s="265">
        <v>1142</v>
      </c>
      <c r="AV27" s="265">
        <v>912</v>
      </c>
      <c r="AW27" s="265">
        <v>912</v>
      </c>
      <c r="AX27" s="265">
        <v>682</v>
      </c>
      <c r="AY27" s="265">
        <v>682</v>
      </c>
      <c r="AZ27" s="265">
        <v>682</v>
      </c>
    </row>
    <row r="28" spans="1:52" x14ac:dyDescent="0.45">
      <c r="A28" s="272" t="s">
        <v>337</v>
      </c>
      <c r="B28" s="265">
        <v>26951.557391304344</v>
      </c>
      <c r="C28" s="265">
        <v>26597.257391304345</v>
      </c>
      <c r="D28" s="265">
        <v>25990.95739130435</v>
      </c>
      <c r="E28" s="265">
        <v>25279.557391304348</v>
      </c>
      <c r="F28" s="265">
        <v>24858.957391304346</v>
      </c>
      <c r="G28" s="265">
        <v>24191.357391304344</v>
      </c>
      <c r="H28" s="265">
        <v>23940.257391304345</v>
      </c>
      <c r="I28" s="265">
        <v>23114.357391304347</v>
      </c>
      <c r="J28" s="265">
        <v>22132.457391304346</v>
      </c>
      <c r="K28" s="265">
        <v>21808.657391304347</v>
      </c>
      <c r="L28" s="265">
        <v>21297.95739130435</v>
      </c>
      <c r="M28" s="265">
        <v>20721.057391304348</v>
      </c>
      <c r="N28" s="265">
        <v>20282.017391304347</v>
      </c>
      <c r="O28" s="265">
        <v>19811.817391304347</v>
      </c>
      <c r="P28" s="265">
        <v>19115.31739130435</v>
      </c>
      <c r="Q28" s="265">
        <v>17988.81739130435</v>
      </c>
      <c r="R28" s="265">
        <v>16751.317391304347</v>
      </c>
      <c r="S28" s="265">
        <v>15157.300000000001</v>
      </c>
      <c r="T28" s="291">
        <v>14900.5</v>
      </c>
      <c r="U28" s="265">
        <v>14346.900000000001</v>
      </c>
      <c r="V28" s="265">
        <v>12974.300000000001</v>
      </c>
      <c r="W28" s="265">
        <v>12429.800000000001</v>
      </c>
      <c r="X28" s="265">
        <v>11348.1</v>
      </c>
      <c r="Y28" s="265">
        <v>10516.9</v>
      </c>
      <c r="Z28" s="265">
        <v>10048.099999999999</v>
      </c>
      <c r="AA28" s="265">
        <v>9519.5999999999985</v>
      </c>
      <c r="AB28" s="265">
        <v>9519.5999999999985</v>
      </c>
      <c r="AC28" s="265">
        <v>9471.5999999999985</v>
      </c>
      <c r="AD28" s="265">
        <v>9157.5999999999985</v>
      </c>
      <c r="AE28" s="265">
        <v>8762.9</v>
      </c>
      <c r="AF28" s="265">
        <v>7482.6</v>
      </c>
      <c r="AG28" s="265">
        <v>7031.4000000000015</v>
      </c>
      <c r="AH28" s="265">
        <v>6637.8</v>
      </c>
      <c r="AI28" s="265">
        <v>6143.0000000000009</v>
      </c>
      <c r="AJ28" s="265">
        <v>5739</v>
      </c>
      <c r="AK28" s="265">
        <v>5170</v>
      </c>
      <c r="AL28" s="265">
        <v>4717.2999999999993</v>
      </c>
      <c r="AM28" s="265">
        <v>3739.5</v>
      </c>
      <c r="AN28" s="265">
        <v>3217.7999999999997</v>
      </c>
      <c r="AO28" s="265">
        <v>2824.8</v>
      </c>
      <c r="AP28" s="265">
        <v>2426.2000000000003</v>
      </c>
      <c r="AQ28" s="265">
        <v>2171.6</v>
      </c>
      <c r="AR28" s="265">
        <v>2163.6999999999998</v>
      </c>
      <c r="AS28" s="265">
        <v>2123.6999999999998</v>
      </c>
      <c r="AT28" s="265">
        <v>2026.6</v>
      </c>
      <c r="AU28" s="265">
        <v>1711.6</v>
      </c>
      <c r="AV28" s="265">
        <v>1393.1</v>
      </c>
      <c r="AW28" s="265">
        <v>1002</v>
      </c>
      <c r="AX28" s="265">
        <v>724</v>
      </c>
      <c r="AY28" s="265">
        <v>655</v>
      </c>
      <c r="AZ28" s="265">
        <v>655</v>
      </c>
    </row>
    <row r="29" spans="1:52" x14ac:dyDescent="0.45">
      <c r="A29" s="275" t="s">
        <v>338</v>
      </c>
      <c r="B29" s="276">
        <v>1214.3000000000002</v>
      </c>
      <c r="C29" s="276">
        <v>1189.5000000000002</v>
      </c>
      <c r="D29" s="276">
        <v>1140.3000000000002</v>
      </c>
      <c r="E29" s="276">
        <v>1113.2000000000003</v>
      </c>
      <c r="F29" s="276">
        <v>1082.4000000000001</v>
      </c>
      <c r="G29" s="276">
        <v>1055.7</v>
      </c>
      <c r="H29" s="276">
        <v>1037.8000000000002</v>
      </c>
      <c r="I29" s="276">
        <v>1019.9000000000002</v>
      </c>
      <c r="J29" s="276">
        <v>1002.6000000000001</v>
      </c>
      <c r="K29" s="276">
        <v>953.70000000000016</v>
      </c>
      <c r="L29" s="276">
        <v>858.10000000000014</v>
      </c>
      <c r="M29" s="276">
        <v>788.70000000000016</v>
      </c>
      <c r="N29" s="276">
        <v>725.00000000000011</v>
      </c>
      <c r="O29" s="276">
        <v>694.00000000000023</v>
      </c>
      <c r="P29" s="276">
        <v>668.80000000000018</v>
      </c>
      <c r="Q29" s="276">
        <v>646.70000000000005</v>
      </c>
      <c r="R29" s="276">
        <v>615.40000000000009</v>
      </c>
      <c r="S29" s="276">
        <v>603.70000000000005</v>
      </c>
      <c r="T29" s="296">
        <v>590.90000000000009</v>
      </c>
      <c r="U29" s="276">
        <v>585.90000000000009</v>
      </c>
      <c r="V29" s="276">
        <v>562.20000000000005</v>
      </c>
      <c r="W29" s="276">
        <v>558.20000000000005</v>
      </c>
      <c r="X29" s="276">
        <v>549.29999999999995</v>
      </c>
      <c r="Y29" s="276">
        <v>548.10000000000014</v>
      </c>
      <c r="Z29" s="276">
        <v>536.10000000000014</v>
      </c>
      <c r="AA29" s="276">
        <v>510.00000000000006</v>
      </c>
      <c r="AB29" s="276">
        <v>497.30000000000007</v>
      </c>
      <c r="AC29" s="276">
        <v>489.50000000000011</v>
      </c>
      <c r="AD29" s="276">
        <v>472.90000000000009</v>
      </c>
      <c r="AE29" s="276">
        <v>471.40000000000009</v>
      </c>
      <c r="AF29" s="276">
        <v>406.20000000000016</v>
      </c>
      <c r="AG29" s="276">
        <v>358.1</v>
      </c>
      <c r="AH29" s="276">
        <v>353.90000000000009</v>
      </c>
      <c r="AI29" s="276">
        <v>328.6</v>
      </c>
      <c r="AJ29" s="276">
        <v>292.8</v>
      </c>
      <c r="AK29" s="276">
        <v>262.60000000000002</v>
      </c>
      <c r="AL29" s="276">
        <v>244.40000000000003</v>
      </c>
      <c r="AM29" s="276">
        <v>198.5</v>
      </c>
      <c r="AN29" s="276">
        <v>159.5</v>
      </c>
      <c r="AO29" s="276">
        <v>143.39999999999998</v>
      </c>
      <c r="AP29" s="276">
        <v>93.1</v>
      </c>
      <c r="AQ29" s="276">
        <v>81.099999999999994</v>
      </c>
      <c r="AR29" s="276">
        <v>61.9</v>
      </c>
      <c r="AS29" s="276">
        <v>43.6</v>
      </c>
      <c r="AT29" s="276">
        <v>38.5</v>
      </c>
      <c r="AU29" s="276">
        <v>20.5</v>
      </c>
      <c r="AV29" s="276">
        <v>5</v>
      </c>
      <c r="AW29" s="276">
        <v>5</v>
      </c>
      <c r="AX29" s="276">
        <v>5</v>
      </c>
      <c r="AY29" s="276">
        <v>5</v>
      </c>
      <c r="AZ29" s="276">
        <v>5</v>
      </c>
    </row>
    <row r="30" spans="1:52" x14ac:dyDescent="0.45">
      <c r="A30" s="268" t="s">
        <v>342</v>
      </c>
      <c r="B30" s="269">
        <v>64662.242507739938</v>
      </c>
      <c r="C30" s="269">
        <v>64517.64250773994</v>
      </c>
      <c r="D30" s="269">
        <v>65032.64250773994</v>
      </c>
      <c r="E30" s="269">
        <v>63997.64250773994</v>
      </c>
      <c r="F30" s="269">
        <v>63932.742507739938</v>
      </c>
      <c r="G30" s="269">
        <v>63216.742507739938</v>
      </c>
      <c r="H30" s="269">
        <v>62868.242507739938</v>
      </c>
      <c r="I30" s="269">
        <v>62948.042507739941</v>
      </c>
      <c r="J30" s="269">
        <v>64488.342507739944</v>
      </c>
      <c r="K30" s="269">
        <v>65820.342507739944</v>
      </c>
      <c r="L30" s="269">
        <v>65627.042507739941</v>
      </c>
      <c r="M30" s="269">
        <v>66757.342507739944</v>
      </c>
      <c r="N30" s="269">
        <v>66029.342507739944</v>
      </c>
      <c r="O30" s="269">
        <v>65579.742507739953</v>
      </c>
      <c r="P30" s="269">
        <v>64656.44250773995</v>
      </c>
      <c r="Q30" s="269">
        <v>63463.682507739948</v>
      </c>
      <c r="R30" s="269">
        <v>61702.773684210537</v>
      </c>
      <c r="S30" s="269">
        <v>60742.273684210537</v>
      </c>
      <c r="T30" s="293">
        <v>59618.273684210537</v>
      </c>
      <c r="U30" s="269">
        <v>57543.69473684211</v>
      </c>
      <c r="V30" s="269">
        <v>53249.594736842104</v>
      </c>
      <c r="W30" s="269">
        <v>50349.594736842104</v>
      </c>
      <c r="X30" s="269">
        <v>48659.936842105264</v>
      </c>
      <c r="Y30" s="269">
        <v>46881.568421052638</v>
      </c>
      <c r="Z30" s="269">
        <v>46162.2</v>
      </c>
      <c r="AA30" s="269">
        <v>43641</v>
      </c>
      <c r="AB30" s="269">
        <v>42298.5</v>
      </c>
      <c r="AC30" s="269">
        <v>40236.5</v>
      </c>
      <c r="AD30" s="269">
        <v>38291.5</v>
      </c>
      <c r="AE30" s="269">
        <v>37461.5</v>
      </c>
      <c r="AF30" s="269">
        <v>34423.5</v>
      </c>
      <c r="AG30" s="269">
        <v>31945.499999999996</v>
      </c>
      <c r="AH30" s="269">
        <v>31106.499999999996</v>
      </c>
      <c r="AI30" s="269">
        <v>30056.499999999996</v>
      </c>
      <c r="AJ30" s="269">
        <v>28220.999999999996</v>
      </c>
      <c r="AK30" s="269">
        <v>24384</v>
      </c>
      <c r="AL30" s="269">
        <v>23031</v>
      </c>
      <c r="AM30" s="269">
        <v>20976</v>
      </c>
      <c r="AN30" s="269">
        <v>19317</v>
      </c>
      <c r="AO30" s="269">
        <v>18920.5</v>
      </c>
      <c r="AP30" s="269">
        <v>18701.400000000001</v>
      </c>
      <c r="AQ30" s="269">
        <v>17010</v>
      </c>
      <c r="AR30" s="269">
        <v>15749</v>
      </c>
      <c r="AS30" s="269">
        <v>13708</v>
      </c>
      <c r="AT30" s="269">
        <v>10830.2</v>
      </c>
      <c r="AU30" s="269">
        <v>9960.2000000000007</v>
      </c>
      <c r="AV30" s="269">
        <v>9907.2000000000007</v>
      </c>
      <c r="AW30" s="269">
        <v>8853.2000000000007</v>
      </c>
      <c r="AX30" s="269">
        <v>7840.2</v>
      </c>
      <c r="AY30" s="269">
        <v>7403.7</v>
      </c>
      <c r="AZ30" s="269">
        <v>7378.7</v>
      </c>
    </row>
    <row r="31" spans="1:52" x14ac:dyDescent="0.45">
      <c r="A31" s="270" t="s">
        <v>334</v>
      </c>
      <c r="B31" s="271">
        <v>0</v>
      </c>
      <c r="C31" s="271">
        <v>0</v>
      </c>
      <c r="D31" s="271">
        <v>0</v>
      </c>
      <c r="E31" s="271">
        <v>0</v>
      </c>
      <c r="F31" s="271">
        <v>0</v>
      </c>
      <c r="G31" s="271">
        <v>0</v>
      </c>
      <c r="H31" s="271">
        <v>0</v>
      </c>
      <c r="I31" s="271">
        <v>0</v>
      </c>
      <c r="J31" s="271">
        <v>0</v>
      </c>
      <c r="K31" s="271">
        <v>0</v>
      </c>
      <c r="L31" s="271">
        <v>0</v>
      </c>
      <c r="M31" s="271">
        <v>0</v>
      </c>
      <c r="N31" s="271">
        <v>0</v>
      </c>
      <c r="O31" s="271">
        <v>0</v>
      </c>
      <c r="P31" s="271">
        <v>0</v>
      </c>
      <c r="Q31" s="271">
        <v>0</v>
      </c>
      <c r="R31" s="271">
        <v>0</v>
      </c>
      <c r="S31" s="271">
        <v>0</v>
      </c>
      <c r="T31" s="294">
        <v>0</v>
      </c>
      <c r="U31" s="271">
        <v>0</v>
      </c>
      <c r="V31" s="271">
        <v>0</v>
      </c>
      <c r="W31" s="271">
        <v>0</v>
      </c>
      <c r="X31" s="271">
        <v>0</v>
      </c>
      <c r="Y31" s="271">
        <v>0</v>
      </c>
      <c r="Z31" s="271">
        <v>0</v>
      </c>
      <c r="AA31" s="271">
        <v>0</v>
      </c>
      <c r="AB31" s="271">
        <v>0</v>
      </c>
      <c r="AC31" s="271">
        <v>0</v>
      </c>
      <c r="AD31" s="271">
        <v>0</v>
      </c>
      <c r="AE31" s="271">
        <v>0</v>
      </c>
      <c r="AF31" s="271">
        <v>0</v>
      </c>
      <c r="AG31" s="271">
        <v>0</v>
      </c>
      <c r="AH31" s="271">
        <v>0</v>
      </c>
      <c r="AI31" s="271">
        <v>0</v>
      </c>
      <c r="AJ31" s="271">
        <v>0</v>
      </c>
      <c r="AK31" s="271">
        <v>0</v>
      </c>
      <c r="AL31" s="271">
        <v>0</v>
      </c>
      <c r="AM31" s="271">
        <v>0</v>
      </c>
      <c r="AN31" s="271">
        <v>0</v>
      </c>
      <c r="AO31" s="271">
        <v>0</v>
      </c>
      <c r="AP31" s="271">
        <v>0</v>
      </c>
      <c r="AQ31" s="271">
        <v>0</v>
      </c>
      <c r="AR31" s="271">
        <v>0</v>
      </c>
      <c r="AS31" s="271">
        <v>0</v>
      </c>
      <c r="AT31" s="271">
        <v>0</v>
      </c>
      <c r="AU31" s="271">
        <v>0</v>
      </c>
      <c r="AV31" s="271">
        <v>0</v>
      </c>
      <c r="AW31" s="271">
        <v>0</v>
      </c>
      <c r="AX31" s="271">
        <v>0</v>
      </c>
      <c r="AY31" s="271">
        <v>0</v>
      </c>
      <c r="AZ31" s="271">
        <v>0</v>
      </c>
    </row>
    <row r="32" spans="1:52" x14ac:dyDescent="0.45">
      <c r="A32" s="272" t="s">
        <v>335</v>
      </c>
      <c r="B32" s="265">
        <v>0</v>
      </c>
      <c r="C32" s="265">
        <v>0</v>
      </c>
      <c r="D32" s="265">
        <v>0</v>
      </c>
      <c r="E32" s="265">
        <v>0</v>
      </c>
      <c r="F32" s="265">
        <v>0</v>
      </c>
      <c r="G32" s="265">
        <v>0</v>
      </c>
      <c r="H32" s="265">
        <v>0</v>
      </c>
      <c r="I32" s="265">
        <v>0</v>
      </c>
      <c r="J32" s="265">
        <v>0</v>
      </c>
      <c r="K32" s="265">
        <v>0</v>
      </c>
      <c r="L32" s="265">
        <v>0</v>
      </c>
      <c r="M32" s="265">
        <v>0</v>
      </c>
      <c r="N32" s="265">
        <v>0</v>
      </c>
      <c r="O32" s="265">
        <v>0</v>
      </c>
      <c r="P32" s="265">
        <v>0</v>
      </c>
      <c r="Q32" s="265">
        <v>0</v>
      </c>
      <c r="R32" s="265">
        <v>0</v>
      </c>
      <c r="S32" s="265">
        <v>0</v>
      </c>
      <c r="T32" s="291">
        <v>0</v>
      </c>
      <c r="U32" s="265">
        <v>0</v>
      </c>
      <c r="V32" s="265">
        <v>0</v>
      </c>
      <c r="W32" s="265">
        <v>0</v>
      </c>
      <c r="X32" s="265">
        <v>0</v>
      </c>
      <c r="Y32" s="265">
        <v>0</v>
      </c>
      <c r="Z32" s="265">
        <v>0</v>
      </c>
      <c r="AA32" s="265">
        <v>0</v>
      </c>
      <c r="AB32" s="265">
        <v>0</v>
      </c>
      <c r="AC32" s="265">
        <v>0</v>
      </c>
      <c r="AD32" s="265">
        <v>0</v>
      </c>
      <c r="AE32" s="265">
        <v>0</v>
      </c>
      <c r="AF32" s="265">
        <v>0</v>
      </c>
      <c r="AG32" s="265">
        <v>0</v>
      </c>
      <c r="AH32" s="265">
        <v>0</v>
      </c>
      <c r="AI32" s="265">
        <v>0</v>
      </c>
      <c r="AJ32" s="265">
        <v>0</v>
      </c>
      <c r="AK32" s="265">
        <v>0</v>
      </c>
      <c r="AL32" s="265">
        <v>0</v>
      </c>
      <c r="AM32" s="265">
        <v>0</v>
      </c>
      <c r="AN32" s="265">
        <v>0</v>
      </c>
      <c r="AO32" s="265">
        <v>0</v>
      </c>
      <c r="AP32" s="265">
        <v>0</v>
      </c>
      <c r="AQ32" s="265">
        <v>0</v>
      </c>
      <c r="AR32" s="265">
        <v>0</v>
      </c>
      <c r="AS32" s="265">
        <v>0</v>
      </c>
      <c r="AT32" s="265">
        <v>0</v>
      </c>
      <c r="AU32" s="265">
        <v>0</v>
      </c>
      <c r="AV32" s="265">
        <v>0</v>
      </c>
      <c r="AW32" s="265">
        <v>0</v>
      </c>
      <c r="AX32" s="265">
        <v>0</v>
      </c>
      <c r="AY32" s="265">
        <v>0</v>
      </c>
      <c r="AZ32" s="265">
        <v>0</v>
      </c>
    </row>
    <row r="33" spans="1:52" x14ac:dyDescent="0.45">
      <c r="A33" s="272" t="s">
        <v>336</v>
      </c>
      <c r="B33" s="265">
        <v>0</v>
      </c>
      <c r="C33" s="265">
        <v>0</v>
      </c>
      <c r="D33" s="265">
        <v>0</v>
      </c>
      <c r="E33" s="265">
        <v>0</v>
      </c>
      <c r="F33" s="265">
        <v>0</v>
      </c>
      <c r="G33" s="265">
        <v>0</v>
      </c>
      <c r="H33" s="265">
        <v>0</v>
      </c>
      <c r="I33" s="265">
        <v>0</v>
      </c>
      <c r="J33" s="265">
        <v>0</v>
      </c>
      <c r="K33" s="265">
        <v>0</v>
      </c>
      <c r="L33" s="265">
        <v>0</v>
      </c>
      <c r="M33" s="265">
        <v>0</v>
      </c>
      <c r="N33" s="265">
        <v>0</v>
      </c>
      <c r="O33" s="265">
        <v>0</v>
      </c>
      <c r="P33" s="265">
        <v>0</v>
      </c>
      <c r="Q33" s="265">
        <v>0</v>
      </c>
      <c r="R33" s="265">
        <v>0</v>
      </c>
      <c r="S33" s="265">
        <v>0</v>
      </c>
      <c r="T33" s="291">
        <v>0</v>
      </c>
      <c r="U33" s="265">
        <v>0</v>
      </c>
      <c r="V33" s="265">
        <v>0</v>
      </c>
      <c r="W33" s="265">
        <v>0</v>
      </c>
      <c r="X33" s="265">
        <v>0</v>
      </c>
      <c r="Y33" s="265">
        <v>0</v>
      </c>
      <c r="Z33" s="265">
        <v>0</v>
      </c>
      <c r="AA33" s="265">
        <v>0</v>
      </c>
      <c r="AB33" s="265">
        <v>0</v>
      </c>
      <c r="AC33" s="265">
        <v>0</v>
      </c>
      <c r="AD33" s="265">
        <v>0</v>
      </c>
      <c r="AE33" s="265">
        <v>0</v>
      </c>
      <c r="AF33" s="265">
        <v>0</v>
      </c>
      <c r="AG33" s="265">
        <v>0</v>
      </c>
      <c r="AH33" s="265">
        <v>0</v>
      </c>
      <c r="AI33" s="265">
        <v>0</v>
      </c>
      <c r="AJ33" s="265">
        <v>0</v>
      </c>
      <c r="AK33" s="265">
        <v>0</v>
      </c>
      <c r="AL33" s="265">
        <v>0</v>
      </c>
      <c r="AM33" s="265">
        <v>0</v>
      </c>
      <c r="AN33" s="265">
        <v>0</v>
      </c>
      <c r="AO33" s="265">
        <v>0</v>
      </c>
      <c r="AP33" s="265">
        <v>0</v>
      </c>
      <c r="AQ33" s="265">
        <v>0</v>
      </c>
      <c r="AR33" s="265">
        <v>0</v>
      </c>
      <c r="AS33" s="265">
        <v>0</v>
      </c>
      <c r="AT33" s="265">
        <v>0</v>
      </c>
      <c r="AU33" s="265">
        <v>0</v>
      </c>
      <c r="AV33" s="265">
        <v>0</v>
      </c>
      <c r="AW33" s="265">
        <v>0</v>
      </c>
      <c r="AX33" s="265">
        <v>0</v>
      </c>
      <c r="AY33" s="265">
        <v>0</v>
      </c>
      <c r="AZ33" s="265">
        <v>0</v>
      </c>
    </row>
    <row r="34" spans="1:52" x14ac:dyDescent="0.45">
      <c r="A34" s="272" t="s">
        <v>343</v>
      </c>
      <c r="B34" s="265">
        <v>0</v>
      </c>
      <c r="C34" s="265">
        <v>0</v>
      </c>
      <c r="D34" s="265">
        <v>0</v>
      </c>
      <c r="E34" s="265">
        <v>0</v>
      </c>
      <c r="F34" s="265">
        <v>0</v>
      </c>
      <c r="G34" s="265">
        <v>0</v>
      </c>
      <c r="H34" s="265">
        <v>0</v>
      </c>
      <c r="I34" s="265">
        <v>0</v>
      </c>
      <c r="J34" s="265">
        <v>0</v>
      </c>
      <c r="K34" s="265">
        <v>0</v>
      </c>
      <c r="L34" s="265">
        <v>0</v>
      </c>
      <c r="M34" s="265">
        <v>0</v>
      </c>
      <c r="N34" s="265">
        <v>0</v>
      </c>
      <c r="O34" s="265">
        <v>0</v>
      </c>
      <c r="P34" s="265">
        <v>0</v>
      </c>
      <c r="Q34" s="265">
        <v>0</v>
      </c>
      <c r="R34" s="265">
        <v>0</v>
      </c>
      <c r="S34" s="265">
        <v>0</v>
      </c>
      <c r="T34" s="291">
        <v>0</v>
      </c>
      <c r="U34" s="265">
        <v>0</v>
      </c>
      <c r="V34" s="265">
        <v>0</v>
      </c>
      <c r="W34" s="265">
        <v>0</v>
      </c>
      <c r="X34" s="265">
        <v>0</v>
      </c>
      <c r="Y34" s="265">
        <v>0</v>
      </c>
      <c r="Z34" s="265">
        <v>0</v>
      </c>
      <c r="AA34" s="265">
        <v>0</v>
      </c>
      <c r="AB34" s="265">
        <v>0</v>
      </c>
      <c r="AC34" s="265">
        <v>0</v>
      </c>
      <c r="AD34" s="265">
        <v>0</v>
      </c>
      <c r="AE34" s="265">
        <v>0</v>
      </c>
      <c r="AF34" s="265">
        <v>0</v>
      </c>
      <c r="AG34" s="265">
        <v>0</v>
      </c>
      <c r="AH34" s="265">
        <v>0</v>
      </c>
      <c r="AI34" s="265">
        <v>0</v>
      </c>
      <c r="AJ34" s="265">
        <v>0</v>
      </c>
      <c r="AK34" s="265">
        <v>0</v>
      </c>
      <c r="AL34" s="265">
        <v>0</v>
      </c>
      <c r="AM34" s="265">
        <v>0</v>
      </c>
      <c r="AN34" s="265">
        <v>0</v>
      </c>
      <c r="AO34" s="265">
        <v>0</v>
      </c>
      <c r="AP34" s="265">
        <v>0</v>
      </c>
      <c r="AQ34" s="265">
        <v>0</v>
      </c>
      <c r="AR34" s="265">
        <v>0</v>
      </c>
      <c r="AS34" s="265">
        <v>0</v>
      </c>
      <c r="AT34" s="265">
        <v>0</v>
      </c>
      <c r="AU34" s="265">
        <v>0</v>
      </c>
      <c r="AV34" s="265">
        <v>0</v>
      </c>
      <c r="AW34" s="265">
        <v>0</v>
      </c>
      <c r="AX34" s="265">
        <v>0</v>
      </c>
      <c r="AY34" s="265">
        <v>0</v>
      </c>
      <c r="AZ34" s="265">
        <v>0</v>
      </c>
    </row>
    <row r="35" spans="1:52" x14ac:dyDescent="0.45">
      <c r="A35" s="272" t="s">
        <v>344</v>
      </c>
      <c r="B35" s="265">
        <v>0</v>
      </c>
      <c r="C35" s="265">
        <v>0</v>
      </c>
      <c r="D35" s="265">
        <v>0</v>
      </c>
      <c r="E35" s="265">
        <v>0</v>
      </c>
      <c r="F35" s="265">
        <v>0</v>
      </c>
      <c r="G35" s="265">
        <v>0</v>
      </c>
      <c r="H35" s="265">
        <v>0</v>
      </c>
      <c r="I35" s="265">
        <v>0</v>
      </c>
      <c r="J35" s="265">
        <v>0</v>
      </c>
      <c r="K35" s="265">
        <v>0</v>
      </c>
      <c r="L35" s="265">
        <v>0</v>
      </c>
      <c r="M35" s="265">
        <v>0</v>
      </c>
      <c r="N35" s="265">
        <v>0</v>
      </c>
      <c r="O35" s="265">
        <v>0</v>
      </c>
      <c r="P35" s="265">
        <v>0</v>
      </c>
      <c r="Q35" s="265">
        <v>0</v>
      </c>
      <c r="R35" s="265">
        <v>0</v>
      </c>
      <c r="S35" s="265">
        <v>0</v>
      </c>
      <c r="T35" s="291">
        <v>0</v>
      </c>
      <c r="U35" s="265">
        <v>0</v>
      </c>
      <c r="V35" s="265">
        <v>0</v>
      </c>
      <c r="W35" s="265">
        <v>0</v>
      </c>
      <c r="X35" s="265">
        <v>0</v>
      </c>
      <c r="Y35" s="265">
        <v>0</v>
      </c>
      <c r="Z35" s="265">
        <v>0</v>
      </c>
      <c r="AA35" s="265">
        <v>0</v>
      </c>
      <c r="AB35" s="265">
        <v>0</v>
      </c>
      <c r="AC35" s="265">
        <v>0</v>
      </c>
      <c r="AD35" s="265">
        <v>0</v>
      </c>
      <c r="AE35" s="265">
        <v>0</v>
      </c>
      <c r="AF35" s="265">
        <v>0</v>
      </c>
      <c r="AG35" s="265">
        <v>0</v>
      </c>
      <c r="AH35" s="265">
        <v>0</v>
      </c>
      <c r="AI35" s="265">
        <v>0</v>
      </c>
      <c r="AJ35" s="265">
        <v>0</v>
      </c>
      <c r="AK35" s="265">
        <v>0</v>
      </c>
      <c r="AL35" s="265">
        <v>0</v>
      </c>
      <c r="AM35" s="265">
        <v>0</v>
      </c>
      <c r="AN35" s="265">
        <v>0</v>
      </c>
      <c r="AO35" s="265">
        <v>0</v>
      </c>
      <c r="AP35" s="265">
        <v>0</v>
      </c>
      <c r="AQ35" s="265">
        <v>0</v>
      </c>
      <c r="AR35" s="265">
        <v>0</v>
      </c>
      <c r="AS35" s="265">
        <v>0</v>
      </c>
      <c r="AT35" s="265">
        <v>0</v>
      </c>
      <c r="AU35" s="265">
        <v>0</v>
      </c>
      <c r="AV35" s="265">
        <v>0</v>
      </c>
      <c r="AW35" s="265">
        <v>0</v>
      </c>
      <c r="AX35" s="265">
        <v>0</v>
      </c>
      <c r="AY35" s="265">
        <v>0</v>
      </c>
      <c r="AZ35" s="265">
        <v>0</v>
      </c>
    </row>
    <row r="36" spans="1:52" x14ac:dyDescent="0.45">
      <c r="A36" s="273" t="s">
        <v>339</v>
      </c>
      <c r="B36" s="274">
        <v>5749.5</v>
      </c>
      <c r="C36" s="274">
        <v>5749.5</v>
      </c>
      <c r="D36" s="274">
        <v>6727.5</v>
      </c>
      <c r="E36" s="274">
        <v>7057.5</v>
      </c>
      <c r="F36" s="274">
        <v>7057.5</v>
      </c>
      <c r="G36" s="274">
        <v>7057.5</v>
      </c>
      <c r="H36" s="274">
        <v>7057.5</v>
      </c>
      <c r="I36" s="274">
        <v>7521.5</v>
      </c>
      <c r="J36" s="274">
        <v>9326.5</v>
      </c>
      <c r="K36" s="274">
        <v>10426.5</v>
      </c>
      <c r="L36" s="274">
        <v>10756.5</v>
      </c>
      <c r="M36" s="274">
        <v>11614.5</v>
      </c>
      <c r="N36" s="274">
        <v>11614.5</v>
      </c>
      <c r="O36" s="274">
        <v>11944.5</v>
      </c>
      <c r="P36" s="274">
        <v>11944.5</v>
      </c>
      <c r="Q36" s="274">
        <v>11944.5</v>
      </c>
      <c r="R36" s="274">
        <v>11944.5</v>
      </c>
      <c r="S36" s="274">
        <v>11944.5</v>
      </c>
      <c r="T36" s="295">
        <v>11944.5</v>
      </c>
      <c r="U36" s="274">
        <v>11944.5</v>
      </c>
      <c r="V36" s="274">
        <v>11944.5</v>
      </c>
      <c r="W36" s="274">
        <v>11944.5</v>
      </c>
      <c r="X36" s="274">
        <v>11944.5</v>
      </c>
      <c r="Y36" s="274">
        <v>11944.5</v>
      </c>
      <c r="Z36" s="274">
        <v>11944.5</v>
      </c>
      <c r="AA36" s="274">
        <v>11944.5</v>
      </c>
      <c r="AB36" s="274">
        <v>11944.5</v>
      </c>
      <c r="AC36" s="274">
        <v>11944.5</v>
      </c>
      <c r="AD36" s="274">
        <v>11944.5</v>
      </c>
      <c r="AE36" s="274">
        <v>11944.5</v>
      </c>
      <c r="AF36" s="274">
        <v>11944.5</v>
      </c>
      <c r="AG36" s="274">
        <v>11944.5</v>
      </c>
      <c r="AH36" s="274">
        <v>11944.5</v>
      </c>
      <c r="AI36" s="274">
        <v>11944.5</v>
      </c>
      <c r="AJ36" s="274">
        <v>11944.5</v>
      </c>
      <c r="AK36" s="274">
        <v>11944.5</v>
      </c>
      <c r="AL36" s="274">
        <v>11944.5</v>
      </c>
      <c r="AM36" s="274">
        <v>11944.5</v>
      </c>
      <c r="AN36" s="274">
        <v>11944.5</v>
      </c>
      <c r="AO36" s="274">
        <v>11944.5</v>
      </c>
      <c r="AP36" s="274">
        <v>11944.5</v>
      </c>
      <c r="AQ36" s="274">
        <v>10984.5</v>
      </c>
      <c r="AR36" s="274">
        <v>9793</v>
      </c>
      <c r="AS36" s="274">
        <v>8035</v>
      </c>
      <c r="AT36" s="274">
        <v>6195</v>
      </c>
      <c r="AU36" s="274">
        <v>6195</v>
      </c>
      <c r="AV36" s="274">
        <v>6195</v>
      </c>
      <c r="AW36" s="274">
        <v>5217</v>
      </c>
      <c r="AX36" s="274">
        <v>4887</v>
      </c>
      <c r="AY36" s="274">
        <v>4887</v>
      </c>
      <c r="AZ36" s="274">
        <v>4887</v>
      </c>
    </row>
    <row r="37" spans="1:52" x14ac:dyDescent="0.45">
      <c r="A37" s="272" t="s">
        <v>335</v>
      </c>
      <c r="B37" s="265">
        <v>5383</v>
      </c>
      <c r="C37" s="265">
        <v>5383</v>
      </c>
      <c r="D37" s="265">
        <v>6361</v>
      </c>
      <c r="E37" s="265">
        <v>6361</v>
      </c>
      <c r="F37" s="265">
        <v>6361</v>
      </c>
      <c r="G37" s="265">
        <v>6361</v>
      </c>
      <c r="H37" s="265">
        <v>6361</v>
      </c>
      <c r="I37" s="265">
        <v>6825</v>
      </c>
      <c r="J37" s="265">
        <v>8630</v>
      </c>
      <c r="K37" s="265">
        <v>9730</v>
      </c>
      <c r="L37" s="265">
        <v>9730</v>
      </c>
      <c r="M37" s="265">
        <v>10588</v>
      </c>
      <c r="N37" s="265">
        <v>10588</v>
      </c>
      <c r="O37" s="265">
        <v>10588</v>
      </c>
      <c r="P37" s="265">
        <v>10588</v>
      </c>
      <c r="Q37" s="265">
        <v>10588</v>
      </c>
      <c r="R37" s="265">
        <v>10588</v>
      </c>
      <c r="S37" s="265">
        <v>10588</v>
      </c>
      <c r="T37" s="291">
        <v>10588</v>
      </c>
      <c r="U37" s="265">
        <v>10588</v>
      </c>
      <c r="V37" s="265">
        <v>10588</v>
      </c>
      <c r="W37" s="265">
        <v>10588</v>
      </c>
      <c r="X37" s="265">
        <v>10588</v>
      </c>
      <c r="Y37" s="265">
        <v>10588</v>
      </c>
      <c r="Z37" s="265">
        <v>10588</v>
      </c>
      <c r="AA37" s="265">
        <v>10588</v>
      </c>
      <c r="AB37" s="265">
        <v>10588</v>
      </c>
      <c r="AC37" s="265">
        <v>10588</v>
      </c>
      <c r="AD37" s="265">
        <v>10588</v>
      </c>
      <c r="AE37" s="265">
        <v>10588</v>
      </c>
      <c r="AF37" s="265">
        <v>10588</v>
      </c>
      <c r="AG37" s="265">
        <v>10588</v>
      </c>
      <c r="AH37" s="265">
        <v>10588</v>
      </c>
      <c r="AI37" s="265">
        <v>10588</v>
      </c>
      <c r="AJ37" s="265">
        <v>10588</v>
      </c>
      <c r="AK37" s="265">
        <v>10588</v>
      </c>
      <c r="AL37" s="265">
        <v>10588</v>
      </c>
      <c r="AM37" s="265">
        <v>10588</v>
      </c>
      <c r="AN37" s="265">
        <v>10588</v>
      </c>
      <c r="AO37" s="265">
        <v>10588</v>
      </c>
      <c r="AP37" s="265">
        <v>10588</v>
      </c>
      <c r="AQ37" s="265">
        <v>9628</v>
      </c>
      <c r="AR37" s="265">
        <v>8803</v>
      </c>
      <c r="AS37" s="265">
        <v>7045</v>
      </c>
      <c r="AT37" s="265">
        <v>5205</v>
      </c>
      <c r="AU37" s="265">
        <v>5205</v>
      </c>
      <c r="AV37" s="265">
        <v>5205</v>
      </c>
      <c r="AW37" s="265">
        <v>4227</v>
      </c>
      <c r="AX37" s="265">
        <v>4227</v>
      </c>
      <c r="AY37" s="265">
        <v>4227</v>
      </c>
      <c r="AZ37" s="265">
        <v>4227</v>
      </c>
    </row>
    <row r="38" spans="1:52" x14ac:dyDescent="0.45">
      <c r="A38" s="272" t="s">
        <v>336</v>
      </c>
      <c r="B38" s="265">
        <v>366.5</v>
      </c>
      <c r="C38" s="265">
        <v>366.5</v>
      </c>
      <c r="D38" s="265">
        <v>366.5</v>
      </c>
      <c r="E38" s="265">
        <v>696.5</v>
      </c>
      <c r="F38" s="265">
        <v>696.5</v>
      </c>
      <c r="G38" s="265">
        <v>696.5</v>
      </c>
      <c r="H38" s="265">
        <v>696.5</v>
      </c>
      <c r="I38" s="265">
        <v>696.5</v>
      </c>
      <c r="J38" s="265">
        <v>696.5</v>
      </c>
      <c r="K38" s="265">
        <v>696.5</v>
      </c>
      <c r="L38" s="265">
        <v>1026.5</v>
      </c>
      <c r="M38" s="265">
        <v>1026.5</v>
      </c>
      <c r="N38" s="265">
        <v>1026.5</v>
      </c>
      <c r="O38" s="265">
        <v>1356.5</v>
      </c>
      <c r="P38" s="265">
        <v>1356.5</v>
      </c>
      <c r="Q38" s="265">
        <v>1356.5</v>
      </c>
      <c r="R38" s="265">
        <v>1356.5</v>
      </c>
      <c r="S38" s="265">
        <v>1356.5</v>
      </c>
      <c r="T38" s="291">
        <v>1356.5</v>
      </c>
      <c r="U38" s="265">
        <v>1356.5</v>
      </c>
      <c r="V38" s="265">
        <v>1356.5</v>
      </c>
      <c r="W38" s="265">
        <v>1356.5</v>
      </c>
      <c r="X38" s="265">
        <v>1356.5</v>
      </c>
      <c r="Y38" s="265">
        <v>1356.5</v>
      </c>
      <c r="Z38" s="265">
        <v>1356.5</v>
      </c>
      <c r="AA38" s="265">
        <v>1356.5</v>
      </c>
      <c r="AB38" s="265">
        <v>1356.5</v>
      </c>
      <c r="AC38" s="265">
        <v>1356.5</v>
      </c>
      <c r="AD38" s="265">
        <v>1356.5</v>
      </c>
      <c r="AE38" s="265">
        <v>1356.5</v>
      </c>
      <c r="AF38" s="265">
        <v>1356.5</v>
      </c>
      <c r="AG38" s="265">
        <v>1356.5</v>
      </c>
      <c r="AH38" s="265">
        <v>1356.5</v>
      </c>
      <c r="AI38" s="265">
        <v>1356.5</v>
      </c>
      <c r="AJ38" s="265">
        <v>1356.5</v>
      </c>
      <c r="AK38" s="265">
        <v>1356.5</v>
      </c>
      <c r="AL38" s="265">
        <v>1356.5</v>
      </c>
      <c r="AM38" s="265">
        <v>1356.5</v>
      </c>
      <c r="AN38" s="265">
        <v>1356.5</v>
      </c>
      <c r="AO38" s="265">
        <v>1356.5</v>
      </c>
      <c r="AP38" s="265">
        <v>1356.5</v>
      </c>
      <c r="AQ38" s="265">
        <v>1356.5</v>
      </c>
      <c r="AR38" s="265">
        <v>990</v>
      </c>
      <c r="AS38" s="265">
        <v>990</v>
      </c>
      <c r="AT38" s="265">
        <v>990</v>
      </c>
      <c r="AU38" s="265">
        <v>990</v>
      </c>
      <c r="AV38" s="265">
        <v>990</v>
      </c>
      <c r="AW38" s="265">
        <v>990</v>
      </c>
      <c r="AX38" s="265">
        <v>660</v>
      </c>
      <c r="AY38" s="265">
        <v>660</v>
      </c>
      <c r="AZ38" s="265">
        <v>660</v>
      </c>
    </row>
    <row r="39" spans="1:52" x14ac:dyDescent="0.45">
      <c r="A39" s="272" t="s">
        <v>343</v>
      </c>
      <c r="B39" s="265">
        <v>0</v>
      </c>
      <c r="C39" s="265">
        <v>0</v>
      </c>
      <c r="D39" s="265">
        <v>0</v>
      </c>
      <c r="E39" s="265">
        <v>0</v>
      </c>
      <c r="F39" s="265">
        <v>0</v>
      </c>
      <c r="G39" s="265">
        <v>0</v>
      </c>
      <c r="H39" s="265">
        <v>0</v>
      </c>
      <c r="I39" s="265">
        <v>0</v>
      </c>
      <c r="J39" s="265">
        <v>0</v>
      </c>
      <c r="K39" s="265">
        <v>0</v>
      </c>
      <c r="L39" s="265">
        <v>0</v>
      </c>
      <c r="M39" s="265">
        <v>0</v>
      </c>
      <c r="N39" s="265">
        <v>0</v>
      </c>
      <c r="O39" s="265">
        <v>0</v>
      </c>
      <c r="P39" s="265">
        <v>0</v>
      </c>
      <c r="Q39" s="265">
        <v>0</v>
      </c>
      <c r="R39" s="265">
        <v>0</v>
      </c>
      <c r="S39" s="265">
        <v>0</v>
      </c>
      <c r="T39" s="291">
        <v>0</v>
      </c>
      <c r="U39" s="265">
        <v>0</v>
      </c>
      <c r="V39" s="265">
        <v>0</v>
      </c>
      <c r="W39" s="265">
        <v>0</v>
      </c>
      <c r="X39" s="265">
        <v>0</v>
      </c>
      <c r="Y39" s="265">
        <v>0</v>
      </c>
      <c r="Z39" s="265">
        <v>0</v>
      </c>
      <c r="AA39" s="265">
        <v>0</v>
      </c>
      <c r="AB39" s="265">
        <v>0</v>
      </c>
      <c r="AC39" s="265">
        <v>0</v>
      </c>
      <c r="AD39" s="265">
        <v>0</v>
      </c>
      <c r="AE39" s="265">
        <v>0</v>
      </c>
      <c r="AF39" s="265">
        <v>0</v>
      </c>
      <c r="AG39" s="265">
        <v>0</v>
      </c>
      <c r="AH39" s="265">
        <v>0</v>
      </c>
      <c r="AI39" s="265">
        <v>0</v>
      </c>
      <c r="AJ39" s="265">
        <v>0</v>
      </c>
      <c r="AK39" s="265">
        <v>0</v>
      </c>
      <c r="AL39" s="265">
        <v>0</v>
      </c>
      <c r="AM39" s="265">
        <v>0</v>
      </c>
      <c r="AN39" s="265">
        <v>0</v>
      </c>
      <c r="AO39" s="265">
        <v>0</v>
      </c>
      <c r="AP39" s="265">
        <v>0</v>
      </c>
      <c r="AQ39" s="265">
        <v>0</v>
      </c>
      <c r="AR39" s="265">
        <v>0</v>
      </c>
      <c r="AS39" s="265">
        <v>0</v>
      </c>
      <c r="AT39" s="265">
        <v>0</v>
      </c>
      <c r="AU39" s="265">
        <v>0</v>
      </c>
      <c r="AV39" s="265">
        <v>0</v>
      </c>
      <c r="AW39" s="265">
        <v>0</v>
      </c>
      <c r="AX39" s="265">
        <v>0</v>
      </c>
      <c r="AY39" s="265">
        <v>0</v>
      </c>
      <c r="AZ39" s="265">
        <v>0</v>
      </c>
    </row>
    <row r="40" spans="1:52" x14ac:dyDescent="0.45">
      <c r="A40" s="272" t="s">
        <v>344</v>
      </c>
      <c r="B40" s="265">
        <v>0</v>
      </c>
      <c r="C40" s="265">
        <v>0</v>
      </c>
      <c r="D40" s="265">
        <v>0</v>
      </c>
      <c r="E40" s="265">
        <v>0</v>
      </c>
      <c r="F40" s="265">
        <v>0</v>
      </c>
      <c r="G40" s="265">
        <v>0</v>
      </c>
      <c r="H40" s="265">
        <v>0</v>
      </c>
      <c r="I40" s="265">
        <v>0</v>
      </c>
      <c r="J40" s="265">
        <v>0</v>
      </c>
      <c r="K40" s="265">
        <v>0</v>
      </c>
      <c r="L40" s="265">
        <v>0</v>
      </c>
      <c r="M40" s="265">
        <v>0</v>
      </c>
      <c r="N40" s="265">
        <v>0</v>
      </c>
      <c r="O40" s="265">
        <v>0</v>
      </c>
      <c r="P40" s="265">
        <v>0</v>
      </c>
      <c r="Q40" s="265">
        <v>0</v>
      </c>
      <c r="R40" s="265">
        <v>0</v>
      </c>
      <c r="S40" s="265">
        <v>0</v>
      </c>
      <c r="T40" s="291">
        <v>0</v>
      </c>
      <c r="U40" s="265">
        <v>0</v>
      </c>
      <c r="V40" s="265">
        <v>0</v>
      </c>
      <c r="W40" s="265">
        <v>0</v>
      </c>
      <c r="X40" s="265">
        <v>0</v>
      </c>
      <c r="Y40" s="265">
        <v>0</v>
      </c>
      <c r="Z40" s="265">
        <v>0</v>
      </c>
      <c r="AA40" s="265">
        <v>0</v>
      </c>
      <c r="AB40" s="265">
        <v>0</v>
      </c>
      <c r="AC40" s="265">
        <v>0</v>
      </c>
      <c r="AD40" s="265">
        <v>0</v>
      </c>
      <c r="AE40" s="265">
        <v>0</v>
      </c>
      <c r="AF40" s="265">
        <v>0</v>
      </c>
      <c r="AG40" s="265">
        <v>0</v>
      </c>
      <c r="AH40" s="265">
        <v>0</v>
      </c>
      <c r="AI40" s="265">
        <v>0</v>
      </c>
      <c r="AJ40" s="265">
        <v>0</v>
      </c>
      <c r="AK40" s="265">
        <v>0</v>
      </c>
      <c r="AL40" s="265">
        <v>0</v>
      </c>
      <c r="AM40" s="265">
        <v>0</v>
      </c>
      <c r="AN40" s="265">
        <v>0</v>
      </c>
      <c r="AO40" s="265">
        <v>0</v>
      </c>
      <c r="AP40" s="265">
        <v>0</v>
      </c>
      <c r="AQ40" s="265">
        <v>0</v>
      </c>
      <c r="AR40" s="265">
        <v>0</v>
      </c>
      <c r="AS40" s="265">
        <v>0</v>
      </c>
      <c r="AT40" s="265">
        <v>0</v>
      </c>
      <c r="AU40" s="265">
        <v>0</v>
      </c>
      <c r="AV40" s="265">
        <v>0</v>
      </c>
      <c r="AW40" s="265">
        <v>0</v>
      </c>
      <c r="AX40" s="265">
        <v>0</v>
      </c>
      <c r="AY40" s="265">
        <v>0</v>
      </c>
      <c r="AZ40" s="265">
        <v>0</v>
      </c>
    </row>
    <row r="41" spans="1:52" x14ac:dyDescent="0.45">
      <c r="A41" s="273" t="s">
        <v>340</v>
      </c>
      <c r="B41" s="274">
        <v>68.708823529411774</v>
      </c>
      <c r="C41" s="274">
        <v>320.7088235294118</v>
      </c>
      <c r="D41" s="274">
        <v>320.7088235294118</v>
      </c>
      <c r="E41" s="274">
        <v>535.7088235294118</v>
      </c>
      <c r="F41" s="274">
        <v>750.7088235294118</v>
      </c>
      <c r="G41" s="274">
        <v>750.7088235294118</v>
      </c>
      <c r="H41" s="274">
        <v>750.7088235294118</v>
      </c>
      <c r="I41" s="274">
        <v>750.7088235294118</v>
      </c>
      <c r="J41" s="274">
        <v>750.7088235294118</v>
      </c>
      <c r="K41" s="274">
        <v>750.7088235294118</v>
      </c>
      <c r="L41" s="274">
        <v>750.7088235294118</v>
      </c>
      <c r="M41" s="274">
        <v>950.7088235294118</v>
      </c>
      <c r="N41" s="274">
        <v>950.7088235294118</v>
      </c>
      <c r="O41" s="274">
        <v>950.7088235294118</v>
      </c>
      <c r="P41" s="274">
        <v>950.7088235294118</v>
      </c>
      <c r="Q41" s="274">
        <v>950.7088235294118</v>
      </c>
      <c r="R41" s="274">
        <v>882</v>
      </c>
      <c r="S41" s="274">
        <v>1182</v>
      </c>
      <c r="T41" s="295">
        <v>1182</v>
      </c>
      <c r="U41" s="274">
        <v>1182</v>
      </c>
      <c r="V41" s="274">
        <v>1182</v>
      </c>
      <c r="W41" s="274">
        <v>1182</v>
      </c>
      <c r="X41" s="274">
        <v>1182</v>
      </c>
      <c r="Y41" s="274">
        <v>1182</v>
      </c>
      <c r="Z41" s="274">
        <v>1182</v>
      </c>
      <c r="AA41" s="274">
        <v>1182</v>
      </c>
      <c r="AB41" s="274">
        <v>1182</v>
      </c>
      <c r="AC41" s="274">
        <v>1182</v>
      </c>
      <c r="AD41" s="274">
        <v>1182</v>
      </c>
      <c r="AE41" s="274">
        <v>1182</v>
      </c>
      <c r="AF41" s="274">
        <v>1182</v>
      </c>
      <c r="AG41" s="274">
        <v>1182</v>
      </c>
      <c r="AH41" s="274">
        <v>1182</v>
      </c>
      <c r="AI41" s="274">
        <v>1182</v>
      </c>
      <c r="AJ41" s="274">
        <v>1182</v>
      </c>
      <c r="AK41" s="274">
        <v>1182</v>
      </c>
      <c r="AL41" s="274">
        <v>1182</v>
      </c>
      <c r="AM41" s="274">
        <v>1182</v>
      </c>
      <c r="AN41" s="274">
        <v>1182</v>
      </c>
      <c r="AO41" s="274">
        <v>1182</v>
      </c>
      <c r="AP41" s="274">
        <v>1182</v>
      </c>
      <c r="AQ41" s="274">
        <v>930</v>
      </c>
      <c r="AR41" s="274">
        <v>930</v>
      </c>
      <c r="AS41" s="274">
        <v>930</v>
      </c>
      <c r="AT41" s="274">
        <v>930</v>
      </c>
      <c r="AU41" s="274">
        <v>500</v>
      </c>
      <c r="AV41" s="274">
        <v>500</v>
      </c>
      <c r="AW41" s="274">
        <v>500</v>
      </c>
      <c r="AX41" s="274">
        <v>500</v>
      </c>
      <c r="AY41" s="274">
        <v>500</v>
      </c>
      <c r="AZ41" s="274">
        <v>500</v>
      </c>
    </row>
    <row r="42" spans="1:52" x14ac:dyDescent="0.45">
      <c r="A42" s="272" t="s">
        <v>335</v>
      </c>
      <c r="B42" s="265">
        <v>0</v>
      </c>
      <c r="C42" s="265">
        <v>0</v>
      </c>
      <c r="D42" s="265">
        <v>0</v>
      </c>
      <c r="E42" s="265">
        <v>0</v>
      </c>
      <c r="F42" s="265">
        <v>0</v>
      </c>
      <c r="G42" s="265">
        <v>0</v>
      </c>
      <c r="H42" s="265">
        <v>0</v>
      </c>
      <c r="I42" s="265">
        <v>0</v>
      </c>
      <c r="J42" s="265">
        <v>0</v>
      </c>
      <c r="K42" s="265">
        <v>0</v>
      </c>
      <c r="L42" s="265">
        <v>0</v>
      </c>
      <c r="M42" s="265">
        <v>0</v>
      </c>
      <c r="N42" s="265">
        <v>0</v>
      </c>
      <c r="O42" s="265">
        <v>0</v>
      </c>
      <c r="P42" s="265">
        <v>0</v>
      </c>
      <c r="Q42" s="265">
        <v>0</v>
      </c>
      <c r="R42" s="265">
        <v>0</v>
      </c>
      <c r="S42" s="265">
        <v>0</v>
      </c>
      <c r="T42" s="291">
        <v>0</v>
      </c>
      <c r="U42" s="265">
        <v>0</v>
      </c>
      <c r="V42" s="265">
        <v>0</v>
      </c>
      <c r="W42" s="265">
        <v>0</v>
      </c>
      <c r="X42" s="265">
        <v>0</v>
      </c>
      <c r="Y42" s="265">
        <v>0</v>
      </c>
      <c r="Z42" s="265">
        <v>0</v>
      </c>
      <c r="AA42" s="265">
        <v>0</v>
      </c>
      <c r="AB42" s="265">
        <v>0</v>
      </c>
      <c r="AC42" s="265">
        <v>0</v>
      </c>
      <c r="AD42" s="265">
        <v>0</v>
      </c>
      <c r="AE42" s="265">
        <v>0</v>
      </c>
      <c r="AF42" s="265">
        <v>0</v>
      </c>
      <c r="AG42" s="265">
        <v>0</v>
      </c>
      <c r="AH42" s="265">
        <v>0</v>
      </c>
      <c r="AI42" s="265">
        <v>0</v>
      </c>
      <c r="AJ42" s="265">
        <v>0</v>
      </c>
      <c r="AK42" s="265">
        <v>0</v>
      </c>
      <c r="AL42" s="265">
        <v>0</v>
      </c>
      <c r="AM42" s="265">
        <v>0</v>
      </c>
      <c r="AN42" s="265">
        <v>0</v>
      </c>
      <c r="AO42" s="265">
        <v>0</v>
      </c>
      <c r="AP42" s="265">
        <v>0</v>
      </c>
      <c r="AQ42" s="265">
        <v>0</v>
      </c>
      <c r="AR42" s="265">
        <v>0</v>
      </c>
      <c r="AS42" s="265">
        <v>0</v>
      </c>
      <c r="AT42" s="265">
        <v>0</v>
      </c>
      <c r="AU42" s="265">
        <v>0</v>
      </c>
      <c r="AV42" s="265">
        <v>0</v>
      </c>
      <c r="AW42" s="265">
        <v>0</v>
      </c>
      <c r="AX42" s="265">
        <v>0</v>
      </c>
      <c r="AY42" s="265">
        <v>0</v>
      </c>
      <c r="AZ42" s="265">
        <v>0</v>
      </c>
    </row>
    <row r="43" spans="1:52" x14ac:dyDescent="0.45">
      <c r="A43" s="272" t="s">
        <v>336</v>
      </c>
      <c r="B43" s="265">
        <v>0</v>
      </c>
      <c r="C43" s="265">
        <v>252</v>
      </c>
      <c r="D43" s="265">
        <v>252</v>
      </c>
      <c r="E43" s="265">
        <v>467</v>
      </c>
      <c r="F43" s="265">
        <v>682</v>
      </c>
      <c r="G43" s="265">
        <v>682</v>
      </c>
      <c r="H43" s="265">
        <v>682</v>
      </c>
      <c r="I43" s="265">
        <v>682</v>
      </c>
      <c r="J43" s="265">
        <v>682</v>
      </c>
      <c r="K43" s="265">
        <v>682</v>
      </c>
      <c r="L43" s="265">
        <v>682</v>
      </c>
      <c r="M43" s="265">
        <v>882</v>
      </c>
      <c r="N43" s="265">
        <v>882</v>
      </c>
      <c r="O43" s="265">
        <v>882</v>
      </c>
      <c r="P43" s="265">
        <v>882</v>
      </c>
      <c r="Q43" s="265">
        <v>882</v>
      </c>
      <c r="R43" s="265">
        <v>882</v>
      </c>
      <c r="S43" s="265">
        <v>1182</v>
      </c>
      <c r="T43" s="291">
        <v>1182</v>
      </c>
      <c r="U43" s="265">
        <v>1182</v>
      </c>
      <c r="V43" s="265">
        <v>1182</v>
      </c>
      <c r="W43" s="265">
        <v>1182</v>
      </c>
      <c r="X43" s="265">
        <v>1182</v>
      </c>
      <c r="Y43" s="265">
        <v>1182</v>
      </c>
      <c r="Z43" s="265">
        <v>1182</v>
      </c>
      <c r="AA43" s="265">
        <v>1182</v>
      </c>
      <c r="AB43" s="265">
        <v>1182</v>
      </c>
      <c r="AC43" s="265">
        <v>1182</v>
      </c>
      <c r="AD43" s="265">
        <v>1182</v>
      </c>
      <c r="AE43" s="265">
        <v>1182</v>
      </c>
      <c r="AF43" s="265">
        <v>1182</v>
      </c>
      <c r="AG43" s="265">
        <v>1182</v>
      </c>
      <c r="AH43" s="265">
        <v>1182</v>
      </c>
      <c r="AI43" s="265">
        <v>1182</v>
      </c>
      <c r="AJ43" s="265">
        <v>1182</v>
      </c>
      <c r="AK43" s="265">
        <v>1182</v>
      </c>
      <c r="AL43" s="265">
        <v>1182</v>
      </c>
      <c r="AM43" s="265">
        <v>1182</v>
      </c>
      <c r="AN43" s="265">
        <v>1182</v>
      </c>
      <c r="AO43" s="265">
        <v>1182</v>
      </c>
      <c r="AP43" s="265">
        <v>1182</v>
      </c>
      <c r="AQ43" s="265">
        <v>930</v>
      </c>
      <c r="AR43" s="265">
        <v>930</v>
      </c>
      <c r="AS43" s="265">
        <v>930</v>
      </c>
      <c r="AT43" s="265">
        <v>930</v>
      </c>
      <c r="AU43" s="265">
        <v>500</v>
      </c>
      <c r="AV43" s="265">
        <v>500</v>
      </c>
      <c r="AW43" s="265">
        <v>500</v>
      </c>
      <c r="AX43" s="265">
        <v>500</v>
      </c>
      <c r="AY43" s="265">
        <v>500</v>
      </c>
      <c r="AZ43" s="265">
        <v>500</v>
      </c>
    </row>
    <row r="44" spans="1:52" x14ac:dyDescent="0.45">
      <c r="A44" s="272" t="s">
        <v>343</v>
      </c>
      <c r="B44" s="265">
        <v>68.708823529411774</v>
      </c>
      <c r="C44" s="265">
        <v>68.708823529411774</v>
      </c>
      <c r="D44" s="265">
        <v>68.708823529411774</v>
      </c>
      <c r="E44" s="265">
        <v>68.708823529411774</v>
      </c>
      <c r="F44" s="265">
        <v>68.708823529411774</v>
      </c>
      <c r="G44" s="265">
        <v>68.708823529411774</v>
      </c>
      <c r="H44" s="265">
        <v>68.708823529411774</v>
      </c>
      <c r="I44" s="265">
        <v>68.708823529411774</v>
      </c>
      <c r="J44" s="265">
        <v>68.708823529411774</v>
      </c>
      <c r="K44" s="265">
        <v>68.708823529411774</v>
      </c>
      <c r="L44" s="265">
        <v>68.708823529411774</v>
      </c>
      <c r="M44" s="265">
        <v>68.708823529411774</v>
      </c>
      <c r="N44" s="265">
        <v>68.708823529411774</v>
      </c>
      <c r="O44" s="265">
        <v>68.708823529411774</v>
      </c>
      <c r="P44" s="265">
        <v>68.708823529411774</v>
      </c>
      <c r="Q44" s="265">
        <v>68.708823529411774</v>
      </c>
      <c r="R44" s="265">
        <v>0</v>
      </c>
      <c r="S44" s="265">
        <v>0</v>
      </c>
      <c r="T44" s="291">
        <v>0</v>
      </c>
      <c r="U44" s="265">
        <v>0</v>
      </c>
      <c r="V44" s="265">
        <v>0</v>
      </c>
      <c r="W44" s="265">
        <v>0</v>
      </c>
      <c r="X44" s="265">
        <v>0</v>
      </c>
      <c r="Y44" s="265">
        <v>0</v>
      </c>
      <c r="Z44" s="265">
        <v>0</v>
      </c>
      <c r="AA44" s="265">
        <v>0</v>
      </c>
      <c r="AB44" s="265">
        <v>0</v>
      </c>
      <c r="AC44" s="265">
        <v>0</v>
      </c>
      <c r="AD44" s="265">
        <v>0</v>
      </c>
      <c r="AE44" s="265">
        <v>0</v>
      </c>
      <c r="AF44" s="265">
        <v>0</v>
      </c>
      <c r="AG44" s="265">
        <v>0</v>
      </c>
      <c r="AH44" s="265">
        <v>0</v>
      </c>
      <c r="AI44" s="265">
        <v>0</v>
      </c>
      <c r="AJ44" s="265">
        <v>0</v>
      </c>
      <c r="AK44" s="265">
        <v>0</v>
      </c>
      <c r="AL44" s="265">
        <v>0</v>
      </c>
      <c r="AM44" s="265">
        <v>0</v>
      </c>
      <c r="AN44" s="265">
        <v>0</v>
      </c>
      <c r="AO44" s="265">
        <v>0</v>
      </c>
      <c r="AP44" s="265">
        <v>0</v>
      </c>
      <c r="AQ44" s="265">
        <v>0</v>
      </c>
      <c r="AR44" s="265">
        <v>0</v>
      </c>
      <c r="AS44" s="265">
        <v>0</v>
      </c>
      <c r="AT44" s="265">
        <v>0</v>
      </c>
      <c r="AU44" s="265">
        <v>0</v>
      </c>
      <c r="AV44" s="265">
        <v>0</v>
      </c>
      <c r="AW44" s="265">
        <v>0</v>
      </c>
      <c r="AX44" s="265">
        <v>0</v>
      </c>
      <c r="AY44" s="265">
        <v>0</v>
      </c>
      <c r="AZ44" s="265">
        <v>0</v>
      </c>
    </row>
    <row r="45" spans="1:52" x14ac:dyDescent="0.45">
      <c r="A45" s="272" t="s">
        <v>344</v>
      </c>
      <c r="B45" s="265">
        <v>0</v>
      </c>
      <c r="C45" s="265">
        <v>0</v>
      </c>
      <c r="D45" s="265">
        <v>0</v>
      </c>
      <c r="E45" s="265">
        <v>0</v>
      </c>
      <c r="F45" s="265">
        <v>0</v>
      </c>
      <c r="G45" s="265">
        <v>0</v>
      </c>
      <c r="H45" s="265">
        <v>0</v>
      </c>
      <c r="I45" s="265">
        <v>0</v>
      </c>
      <c r="J45" s="265">
        <v>0</v>
      </c>
      <c r="K45" s="265">
        <v>0</v>
      </c>
      <c r="L45" s="265">
        <v>0</v>
      </c>
      <c r="M45" s="265">
        <v>0</v>
      </c>
      <c r="N45" s="265">
        <v>0</v>
      </c>
      <c r="O45" s="265">
        <v>0</v>
      </c>
      <c r="P45" s="265">
        <v>0</v>
      </c>
      <c r="Q45" s="265">
        <v>0</v>
      </c>
      <c r="R45" s="265">
        <v>0</v>
      </c>
      <c r="S45" s="265">
        <v>0</v>
      </c>
      <c r="T45" s="291">
        <v>0</v>
      </c>
      <c r="U45" s="265">
        <v>0</v>
      </c>
      <c r="V45" s="265">
        <v>0</v>
      </c>
      <c r="W45" s="265">
        <v>0</v>
      </c>
      <c r="X45" s="265">
        <v>0</v>
      </c>
      <c r="Y45" s="265">
        <v>0</v>
      </c>
      <c r="Z45" s="265">
        <v>0</v>
      </c>
      <c r="AA45" s="265">
        <v>0</v>
      </c>
      <c r="AB45" s="265">
        <v>0</v>
      </c>
      <c r="AC45" s="265">
        <v>0</v>
      </c>
      <c r="AD45" s="265">
        <v>0</v>
      </c>
      <c r="AE45" s="265">
        <v>0</v>
      </c>
      <c r="AF45" s="265">
        <v>0</v>
      </c>
      <c r="AG45" s="265">
        <v>0</v>
      </c>
      <c r="AH45" s="265">
        <v>0</v>
      </c>
      <c r="AI45" s="265">
        <v>0</v>
      </c>
      <c r="AJ45" s="265">
        <v>0</v>
      </c>
      <c r="AK45" s="265">
        <v>0</v>
      </c>
      <c r="AL45" s="265">
        <v>0</v>
      </c>
      <c r="AM45" s="265">
        <v>0</v>
      </c>
      <c r="AN45" s="265">
        <v>0</v>
      </c>
      <c r="AO45" s="265">
        <v>0</v>
      </c>
      <c r="AP45" s="265">
        <v>0</v>
      </c>
      <c r="AQ45" s="265">
        <v>0</v>
      </c>
      <c r="AR45" s="265">
        <v>0</v>
      </c>
      <c r="AS45" s="265">
        <v>0</v>
      </c>
      <c r="AT45" s="265">
        <v>0</v>
      </c>
      <c r="AU45" s="265">
        <v>0</v>
      </c>
      <c r="AV45" s="265">
        <v>0</v>
      </c>
      <c r="AW45" s="265">
        <v>0</v>
      </c>
      <c r="AX45" s="265">
        <v>0</v>
      </c>
      <c r="AY45" s="265">
        <v>0</v>
      </c>
      <c r="AZ45" s="265">
        <v>0</v>
      </c>
    </row>
    <row r="46" spans="1:52" x14ac:dyDescent="0.45">
      <c r="A46" s="273" t="s">
        <v>341</v>
      </c>
      <c r="B46" s="274">
        <v>58844.033684210532</v>
      </c>
      <c r="C46" s="274">
        <v>58447.433684210526</v>
      </c>
      <c r="D46" s="274">
        <v>57984.433684210526</v>
      </c>
      <c r="E46" s="274">
        <v>56404.433684210526</v>
      </c>
      <c r="F46" s="274">
        <v>56124.533684210524</v>
      </c>
      <c r="G46" s="274">
        <v>55408.533684210524</v>
      </c>
      <c r="H46" s="274">
        <v>55060.033684210524</v>
      </c>
      <c r="I46" s="274">
        <v>54675.833684210535</v>
      </c>
      <c r="J46" s="274">
        <v>54411.13368421053</v>
      </c>
      <c r="K46" s="274">
        <v>54643.13368421053</v>
      </c>
      <c r="L46" s="274">
        <v>54119.833684210535</v>
      </c>
      <c r="M46" s="274">
        <v>54192.133684210537</v>
      </c>
      <c r="N46" s="274">
        <v>53464.133684210537</v>
      </c>
      <c r="O46" s="274">
        <v>52684.533684210532</v>
      </c>
      <c r="P46" s="274">
        <v>51761.233684210536</v>
      </c>
      <c r="Q46" s="274">
        <v>50568.473684210534</v>
      </c>
      <c r="R46" s="274">
        <v>48876.273684210537</v>
      </c>
      <c r="S46" s="274">
        <v>47615.773684210537</v>
      </c>
      <c r="T46" s="295">
        <v>46491.773684210537</v>
      </c>
      <c r="U46" s="274">
        <v>44417.19473684211</v>
      </c>
      <c r="V46" s="274">
        <v>40123.094736842104</v>
      </c>
      <c r="W46" s="274">
        <v>37223.094736842104</v>
      </c>
      <c r="X46" s="274">
        <v>35533.436842105264</v>
      </c>
      <c r="Y46" s="274">
        <v>33755.068421052638</v>
      </c>
      <c r="Z46" s="274">
        <v>33035.699999999997</v>
      </c>
      <c r="AA46" s="274">
        <v>30514.5</v>
      </c>
      <c r="AB46" s="274">
        <v>29172</v>
      </c>
      <c r="AC46" s="274">
        <v>27110</v>
      </c>
      <c r="AD46" s="274">
        <v>25165</v>
      </c>
      <c r="AE46" s="274">
        <v>24335</v>
      </c>
      <c r="AF46" s="274">
        <v>21297</v>
      </c>
      <c r="AG46" s="274">
        <v>18819</v>
      </c>
      <c r="AH46" s="274">
        <v>17980</v>
      </c>
      <c r="AI46" s="274">
        <v>16930</v>
      </c>
      <c r="AJ46" s="274">
        <v>15094.5</v>
      </c>
      <c r="AK46" s="274">
        <v>11257.5</v>
      </c>
      <c r="AL46" s="274">
        <v>9904.5</v>
      </c>
      <c r="AM46" s="274">
        <v>7849.5</v>
      </c>
      <c r="AN46" s="274">
        <v>6190.5</v>
      </c>
      <c r="AO46" s="274">
        <v>5794</v>
      </c>
      <c r="AP46" s="274">
        <v>5574.9000000000005</v>
      </c>
      <c r="AQ46" s="274">
        <v>5095.5</v>
      </c>
      <c r="AR46" s="274">
        <v>5026</v>
      </c>
      <c r="AS46" s="274">
        <v>4743</v>
      </c>
      <c r="AT46" s="274">
        <v>3705.2</v>
      </c>
      <c r="AU46" s="274">
        <v>3265.2</v>
      </c>
      <c r="AV46" s="274">
        <v>3212.2</v>
      </c>
      <c r="AW46" s="274">
        <v>3136.2</v>
      </c>
      <c r="AX46" s="274">
        <v>2453.1999999999998</v>
      </c>
      <c r="AY46" s="274">
        <v>2016.7</v>
      </c>
      <c r="AZ46" s="274">
        <v>1991.7</v>
      </c>
    </row>
    <row r="47" spans="1:52" x14ac:dyDescent="0.45">
      <c r="A47" s="272" t="s">
        <v>335</v>
      </c>
      <c r="B47" s="265">
        <v>9891.9368421052641</v>
      </c>
      <c r="C47" s="265">
        <v>9891.9368421052641</v>
      </c>
      <c r="D47" s="265">
        <v>9891.9368421052641</v>
      </c>
      <c r="E47" s="265">
        <v>9891.9368421052641</v>
      </c>
      <c r="F47" s="265">
        <v>9891.9368421052641</v>
      </c>
      <c r="G47" s="265">
        <v>9891.9368421052641</v>
      </c>
      <c r="H47" s="265">
        <v>9891.9368421052641</v>
      </c>
      <c r="I47" s="265">
        <v>9891.9368421052641</v>
      </c>
      <c r="J47" s="265">
        <v>9891.9368421052641</v>
      </c>
      <c r="K47" s="265">
        <v>9891.9368421052641</v>
      </c>
      <c r="L47" s="265">
        <v>9891.9368421052641</v>
      </c>
      <c r="M47" s="265">
        <v>9891.9368421052641</v>
      </c>
      <c r="N47" s="265">
        <v>9891.9368421052641</v>
      </c>
      <c r="O47" s="265">
        <v>9891.9368421052641</v>
      </c>
      <c r="P47" s="265">
        <v>9891.9368421052641</v>
      </c>
      <c r="Q47" s="265">
        <v>9891.9368421052641</v>
      </c>
      <c r="R47" s="265">
        <v>9891.9368421052641</v>
      </c>
      <c r="S47" s="265">
        <v>9891.9368421052641</v>
      </c>
      <c r="T47" s="291">
        <v>9891.9368421052641</v>
      </c>
      <c r="U47" s="265">
        <v>8891.9368421052641</v>
      </c>
      <c r="V47" s="265">
        <v>8824.7368421052633</v>
      </c>
      <c r="W47" s="265">
        <v>8824.7368421052633</v>
      </c>
      <c r="X47" s="265">
        <v>8824.7368421052633</v>
      </c>
      <c r="Y47" s="265">
        <v>8137.3684210526317</v>
      </c>
      <c r="Z47" s="265">
        <v>7450</v>
      </c>
      <c r="AA47" s="265">
        <v>5548</v>
      </c>
      <c r="AB47" s="265">
        <v>4906</v>
      </c>
      <c r="AC47" s="265">
        <v>4906</v>
      </c>
      <c r="AD47" s="265">
        <v>4406</v>
      </c>
      <c r="AE47" s="265">
        <v>3906</v>
      </c>
      <c r="AF47" s="265">
        <v>3906</v>
      </c>
      <c r="AG47" s="265">
        <v>2906</v>
      </c>
      <c r="AH47" s="265">
        <v>2406</v>
      </c>
      <c r="AI47" s="265">
        <v>1906</v>
      </c>
      <c r="AJ47" s="265">
        <v>1906</v>
      </c>
      <c r="AK47" s="265">
        <v>1406</v>
      </c>
      <c r="AL47" s="265">
        <v>1406</v>
      </c>
      <c r="AM47" s="265">
        <v>1406</v>
      </c>
      <c r="AN47" s="265">
        <v>1406</v>
      </c>
      <c r="AO47" s="265">
        <v>1406</v>
      </c>
      <c r="AP47" s="265">
        <v>1406</v>
      </c>
      <c r="AQ47" s="265">
        <v>1406</v>
      </c>
      <c r="AR47" s="265">
        <v>1406</v>
      </c>
      <c r="AS47" s="265">
        <v>1406</v>
      </c>
      <c r="AT47" s="265">
        <v>496</v>
      </c>
      <c r="AU47" s="265">
        <v>496</v>
      </c>
      <c r="AV47" s="265">
        <v>496</v>
      </c>
      <c r="AW47" s="265">
        <v>496</v>
      </c>
      <c r="AX47" s="265">
        <v>496</v>
      </c>
      <c r="AY47" s="265">
        <v>496</v>
      </c>
      <c r="AZ47" s="265">
        <v>496</v>
      </c>
    </row>
    <row r="48" spans="1:52" x14ac:dyDescent="0.45">
      <c r="A48" s="272" t="s">
        <v>336</v>
      </c>
      <c r="B48" s="265">
        <v>35913.436842105264</v>
      </c>
      <c r="C48" s="265">
        <v>35733.436842105264</v>
      </c>
      <c r="D48" s="265">
        <v>35533.436842105264</v>
      </c>
      <c r="E48" s="265">
        <v>34117.436842105264</v>
      </c>
      <c r="F48" s="265">
        <v>34117.436842105264</v>
      </c>
      <c r="G48" s="265">
        <v>33937.436842105264</v>
      </c>
      <c r="H48" s="265">
        <v>33587.436842105264</v>
      </c>
      <c r="I48" s="265">
        <v>33644.036842105263</v>
      </c>
      <c r="J48" s="265">
        <v>33512.036842105263</v>
      </c>
      <c r="K48" s="265">
        <v>33792.036842105263</v>
      </c>
      <c r="L48" s="265">
        <v>33792.036842105263</v>
      </c>
      <c r="M48" s="265">
        <v>34482.036842105263</v>
      </c>
      <c r="N48" s="265">
        <v>33982.036842105263</v>
      </c>
      <c r="O48" s="265">
        <v>33482.036842105263</v>
      </c>
      <c r="P48" s="265">
        <v>32812.736842105267</v>
      </c>
      <c r="Q48" s="265">
        <v>32632.736842105263</v>
      </c>
      <c r="R48" s="265">
        <v>31577.736842105263</v>
      </c>
      <c r="S48" s="265">
        <v>30862.736842105263</v>
      </c>
      <c r="T48" s="291">
        <v>29852.736842105263</v>
      </c>
      <c r="U48" s="265">
        <v>29161.15789473684</v>
      </c>
      <c r="V48" s="265">
        <v>25677.15789473684</v>
      </c>
      <c r="W48" s="265">
        <v>23227.15789473684</v>
      </c>
      <c r="X48" s="265">
        <v>21899</v>
      </c>
      <c r="Y48" s="265">
        <v>20918</v>
      </c>
      <c r="Z48" s="265">
        <v>20918</v>
      </c>
      <c r="AA48" s="265">
        <v>20418</v>
      </c>
      <c r="AB48" s="265">
        <v>19773</v>
      </c>
      <c r="AC48" s="265">
        <v>18178</v>
      </c>
      <c r="AD48" s="265">
        <v>16733</v>
      </c>
      <c r="AE48" s="265">
        <v>16403</v>
      </c>
      <c r="AF48" s="265">
        <v>13365</v>
      </c>
      <c r="AG48" s="265">
        <v>11915</v>
      </c>
      <c r="AH48" s="265">
        <v>11705</v>
      </c>
      <c r="AI48" s="265">
        <v>11375</v>
      </c>
      <c r="AJ48" s="265">
        <v>9635</v>
      </c>
      <c r="AK48" s="265">
        <v>6485</v>
      </c>
      <c r="AL48" s="265">
        <v>5455</v>
      </c>
      <c r="AM48" s="265">
        <v>3650</v>
      </c>
      <c r="AN48" s="265">
        <v>2200</v>
      </c>
      <c r="AO48" s="265">
        <v>2040</v>
      </c>
      <c r="AP48" s="265">
        <v>2040</v>
      </c>
      <c r="AQ48" s="265">
        <v>1740</v>
      </c>
      <c r="AR48" s="265">
        <v>1740</v>
      </c>
      <c r="AS48" s="265">
        <v>1525</v>
      </c>
      <c r="AT48" s="265">
        <v>1525</v>
      </c>
      <c r="AU48" s="265">
        <v>1375</v>
      </c>
      <c r="AV48" s="265">
        <v>1375</v>
      </c>
      <c r="AW48" s="265">
        <v>1375</v>
      </c>
      <c r="AX48" s="265">
        <v>905</v>
      </c>
      <c r="AY48" s="265">
        <v>905</v>
      </c>
      <c r="AZ48" s="265">
        <v>905</v>
      </c>
    </row>
    <row r="49" spans="1:52" x14ac:dyDescent="0.45">
      <c r="A49" s="272" t="s">
        <v>343</v>
      </c>
      <c r="B49" s="265">
        <v>12846.2</v>
      </c>
      <c r="C49" s="265">
        <v>12632.2</v>
      </c>
      <c r="D49" s="265">
        <v>12378.2</v>
      </c>
      <c r="E49" s="265">
        <v>12220.2</v>
      </c>
      <c r="F49" s="265">
        <v>11942.7</v>
      </c>
      <c r="G49" s="265">
        <v>11414.2</v>
      </c>
      <c r="H49" s="265">
        <v>11419.7</v>
      </c>
      <c r="I49" s="265">
        <v>11001.7</v>
      </c>
      <c r="J49" s="265">
        <v>10874</v>
      </c>
      <c r="K49" s="265">
        <v>10837</v>
      </c>
      <c r="L49" s="265">
        <v>10343.700000000001</v>
      </c>
      <c r="M49" s="265">
        <v>9726</v>
      </c>
      <c r="N49" s="265">
        <v>9498</v>
      </c>
      <c r="O49" s="265">
        <v>9224.4</v>
      </c>
      <c r="P49" s="265">
        <v>8974.4</v>
      </c>
      <c r="Q49" s="265">
        <v>7975.4</v>
      </c>
      <c r="R49" s="265">
        <v>7344.2999999999993</v>
      </c>
      <c r="S49" s="265">
        <v>6804.7999999999993</v>
      </c>
      <c r="T49" s="291">
        <v>6694.7999999999993</v>
      </c>
      <c r="U49" s="265">
        <v>6311.7999999999993</v>
      </c>
      <c r="V49" s="265">
        <v>5570.4</v>
      </c>
      <c r="W49" s="265">
        <v>5120.3999999999996</v>
      </c>
      <c r="X49" s="265">
        <v>4758.8999999999996</v>
      </c>
      <c r="Y49" s="265">
        <v>4648.8999999999996</v>
      </c>
      <c r="Z49" s="265">
        <v>4616.8999999999996</v>
      </c>
      <c r="AA49" s="265">
        <v>4506.8999999999996</v>
      </c>
      <c r="AB49" s="265">
        <v>4451.3999999999996</v>
      </c>
      <c r="AC49" s="265">
        <v>3984.4</v>
      </c>
      <c r="AD49" s="265">
        <v>3984.4</v>
      </c>
      <c r="AE49" s="265">
        <v>3984.4</v>
      </c>
      <c r="AF49" s="265">
        <v>3984.4</v>
      </c>
      <c r="AG49" s="265">
        <v>3956.4</v>
      </c>
      <c r="AH49" s="265">
        <v>3827.4</v>
      </c>
      <c r="AI49" s="265">
        <v>3607.4</v>
      </c>
      <c r="AJ49" s="265">
        <v>3511.9</v>
      </c>
      <c r="AK49" s="265">
        <v>3324.9</v>
      </c>
      <c r="AL49" s="265">
        <v>3001.9</v>
      </c>
      <c r="AM49" s="265">
        <v>2751.9</v>
      </c>
      <c r="AN49" s="265">
        <v>2542.9</v>
      </c>
      <c r="AO49" s="265">
        <v>2312.9</v>
      </c>
      <c r="AP49" s="265">
        <v>2105.6</v>
      </c>
      <c r="AQ49" s="265">
        <v>1926.2</v>
      </c>
      <c r="AR49" s="265">
        <v>1856.7</v>
      </c>
      <c r="AS49" s="265">
        <v>1794.7</v>
      </c>
      <c r="AT49" s="265">
        <v>1678.2</v>
      </c>
      <c r="AU49" s="265">
        <v>1388.2</v>
      </c>
      <c r="AV49" s="265">
        <v>1335.2</v>
      </c>
      <c r="AW49" s="265">
        <v>1259.2</v>
      </c>
      <c r="AX49" s="265">
        <v>1052.2</v>
      </c>
      <c r="AY49" s="265">
        <v>615.70000000000005</v>
      </c>
      <c r="AZ49" s="265">
        <v>590.70000000000005</v>
      </c>
    </row>
    <row r="50" spans="1:52" x14ac:dyDescent="0.45">
      <c r="A50" s="275" t="s">
        <v>344</v>
      </c>
      <c r="B50" s="276">
        <v>192.45999999999998</v>
      </c>
      <c r="C50" s="276">
        <v>189.85999999999999</v>
      </c>
      <c r="D50" s="276">
        <v>180.85999999999999</v>
      </c>
      <c r="E50" s="276">
        <v>174.85999999999999</v>
      </c>
      <c r="F50" s="276">
        <v>172.45999999999998</v>
      </c>
      <c r="G50" s="276">
        <v>164.95999999999998</v>
      </c>
      <c r="H50" s="276">
        <v>160.95999999999998</v>
      </c>
      <c r="I50" s="276">
        <v>138.16</v>
      </c>
      <c r="J50" s="276">
        <v>133.16</v>
      </c>
      <c r="K50" s="276">
        <v>122.16</v>
      </c>
      <c r="L50" s="276">
        <v>92.16</v>
      </c>
      <c r="M50" s="276">
        <v>92.16</v>
      </c>
      <c r="N50" s="276">
        <v>92.16</v>
      </c>
      <c r="O50" s="276">
        <v>86.16</v>
      </c>
      <c r="P50" s="276">
        <v>82.16</v>
      </c>
      <c r="Q50" s="276">
        <v>68.400000000000006</v>
      </c>
      <c r="R50" s="276">
        <v>62.300000000000004</v>
      </c>
      <c r="S50" s="276">
        <v>56.300000000000004</v>
      </c>
      <c r="T50" s="296">
        <v>52.300000000000004</v>
      </c>
      <c r="U50" s="276">
        <v>52.300000000000004</v>
      </c>
      <c r="V50" s="276">
        <v>50.8</v>
      </c>
      <c r="W50" s="276">
        <v>50.8</v>
      </c>
      <c r="X50" s="276">
        <v>50.8</v>
      </c>
      <c r="Y50" s="276">
        <v>50.8</v>
      </c>
      <c r="Z50" s="276">
        <v>50.8</v>
      </c>
      <c r="AA50" s="276">
        <v>41.599999999999994</v>
      </c>
      <c r="AB50" s="276">
        <v>41.599999999999994</v>
      </c>
      <c r="AC50" s="276">
        <v>41.599999999999994</v>
      </c>
      <c r="AD50" s="276">
        <v>41.599999999999994</v>
      </c>
      <c r="AE50" s="276">
        <v>41.599999999999994</v>
      </c>
      <c r="AF50" s="276">
        <v>41.599999999999994</v>
      </c>
      <c r="AG50" s="276">
        <v>41.599999999999994</v>
      </c>
      <c r="AH50" s="276">
        <v>41.599999999999994</v>
      </c>
      <c r="AI50" s="276">
        <v>41.599999999999994</v>
      </c>
      <c r="AJ50" s="276">
        <v>41.599999999999994</v>
      </c>
      <c r="AK50" s="276">
        <v>41.599999999999994</v>
      </c>
      <c r="AL50" s="276">
        <v>41.599999999999994</v>
      </c>
      <c r="AM50" s="276">
        <v>41.599999999999994</v>
      </c>
      <c r="AN50" s="276">
        <v>41.599999999999994</v>
      </c>
      <c r="AO50" s="276">
        <v>35.099999999999994</v>
      </c>
      <c r="AP50" s="276">
        <v>23.3</v>
      </c>
      <c r="AQ50" s="276">
        <v>23.3</v>
      </c>
      <c r="AR50" s="276">
        <v>23.3</v>
      </c>
      <c r="AS50" s="276">
        <v>17.3</v>
      </c>
      <c r="AT50" s="276">
        <v>6</v>
      </c>
      <c r="AU50" s="276">
        <v>6</v>
      </c>
      <c r="AV50" s="276">
        <v>6</v>
      </c>
      <c r="AW50" s="276">
        <v>6</v>
      </c>
      <c r="AX50" s="276">
        <v>0</v>
      </c>
      <c r="AY50" s="276">
        <v>0</v>
      </c>
      <c r="AZ50" s="276">
        <v>0</v>
      </c>
    </row>
    <row r="51" spans="1:52" x14ac:dyDescent="0.45">
      <c r="A51" s="268" t="s">
        <v>345</v>
      </c>
      <c r="B51" s="269">
        <v>129655.23750142657</v>
      </c>
      <c r="C51" s="269">
        <v>135291.36882473482</v>
      </c>
      <c r="D51" s="269">
        <v>141116.48075655667</v>
      </c>
      <c r="E51" s="269">
        <v>149409.74689690757</v>
      </c>
      <c r="F51" s="269">
        <v>159738.83440972806</v>
      </c>
      <c r="G51" s="269">
        <v>174862.86140972807</v>
      </c>
      <c r="H51" s="269">
        <v>185552.33540972805</v>
      </c>
      <c r="I51" s="269">
        <v>197694.25683078074</v>
      </c>
      <c r="J51" s="269">
        <v>206093.0325918388</v>
      </c>
      <c r="K51" s="269">
        <v>212732.0290965781</v>
      </c>
      <c r="L51" s="269">
        <v>230575.47450582584</v>
      </c>
      <c r="M51" s="269">
        <v>235955.5206668688</v>
      </c>
      <c r="N51" s="269">
        <v>240254.07044278947</v>
      </c>
      <c r="O51" s="269">
        <v>241059.44580353203</v>
      </c>
      <c r="P51" s="269">
        <v>242431.60714813301</v>
      </c>
      <c r="Q51" s="269">
        <v>241267.65106330713</v>
      </c>
      <c r="R51" s="269">
        <v>240875.24638473568</v>
      </c>
      <c r="S51" s="269">
        <v>238497.53250701714</v>
      </c>
      <c r="T51" s="293">
        <v>237340.05500701716</v>
      </c>
      <c r="U51" s="269">
        <v>234793.82200701715</v>
      </c>
      <c r="V51" s="269">
        <v>230428.28159237094</v>
      </c>
      <c r="W51" s="269">
        <v>226240.17959237096</v>
      </c>
      <c r="X51" s="269">
        <v>221567.22488522809</v>
      </c>
      <c r="Y51" s="269">
        <v>215660.4552536491</v>
      </c>
      <c r="Z51" s="269">
        <v>211261.6064203158</v>
      </c>
      <c r="AA51" s="269">
        <v>206964.38362769494</v>
      </c>
      <c r="AB51" s="269">
        <v>204910.64962769498</v>
      </c>
      <c r="AC51" s="269">
        <v>201381.33181426217</v>
      </c>
      <c r="AD51" s="269">
        <v>196369.09081426216</v>
      </c>
      <c r="AE51" s="269">
        <v>192575.45581426215</v>
      </c>
      <c r="AF51" s="269">
        <v>188602.62081426219</v>
      </c>
      <c r="AG51" s="269">
        <v>181047.13524530467</v>
      </c>
      <c r="AH51" s="269">
        <v>171380.648225171</v>
      </c>
      <c r="AI51" s="269">
        <v>165413.98312517098</v>
      </c>
      <c r="AJ51" s="269">
        <v>158810.13411464466</v>
      </c>
      <c r="AK51" s="269">
        <v>150308.70002905146</v>
      </c>
      <c r="AL51" s="269">
        <v>141936.60576589359</v>
      </c>
      <c r="AM51" s="269">
        <v>133473.21939835744</v>
      </c>
      <c r="AN51" s="269">
        <v>125270.17325800653</v>
      </c>
      <c r="AO51" s="269">
        <v>110911.4322377636</v>
      </c>
      <c r="AP51" s="269">
        <v>96046.054483800399</v>
      </c>
      <c r="AQ51" s="269">
        <v>84725.662904853016</v>
      </c>
      <c r="AR51" s="269">
        <v>77391.36198380038</v>
      </c>
      <c r="AS51" s="269">
        <v>73302.620222742349</v>
      </c>
      <c r="AT51" s="269">
        <v>62377.251218003017</v>
      </c>
      <c r="AU51" s="269">
        <v>44030.007808755254</v>
      </c>
      <c r="AV51" s="269">
        <v>36482.718940085193</v>
      </c>
      <c r="AW51" s="269">
        <v>28739.91894008519</v>
      </c>
      <c r="AX51" s="269">
        <v>21650.727552525379</v>
      </c>
      <c r="AY51" s="269">
        <v>16611.205161770595</v>
      </c>
      <c r="AZ51" s="269">
        <v>13748.333666666667</v>
      </c>
    </row>
    <row r="52" spans="1:52" s="1" customFormat="1" x14ac:dyDescent="0.45">
      <c r="A52" s="301" t="s">
        <v>346</v>
      </c>
      <c r="B52" s="302">
        <v>51565.392533240927</v>
      </c>
      <c r="C52" s="302">
        <v>57981.095540759721</v>
      </c>
      <c r="D52" s="302">
        <v>63717.868472581584</v>
      </c>
      <c r="E52" s="302">
        <v>74615.375139248266</v>
      </c>
      <c r="F52" s="302">
        <v>86403.095652068761</v>
      </c>
      <c r="G52" s="302">
        <v>104193.29565206877</v>
      </c>
      <c r="H52" s="302">
        <v>113671.85565206876</v>
      </c>
      <c r="I52" s="302">
        <v>125263.48407312139</v>
      </c>
      <c r="J52" s="302">
        <v>133650.98407312139</v>
      </c>
      <c r="K52" s="302">
        <v>140661.99307786071</v>
      </c>
      <c r="L52" s="302">
        <v>158343.43648710847</v>
      </c>
      <c r="M52" s="302">
        <v>165174.77789815143</v>
      </c>
      <c r="N52" s="302">
        <v>171051.3223740721</v>
      </c>
      <c r="O52" s="302">
        <v>176230.01567550751</v>
      </c>
      <c r="P52" s="302">
        <v>181010.38422010845</v>
      </c>
      <c r="Q52" s="302">
        <v>183823.61618528259</v>
      </c>
      <c r="R52" s="302">
        <v>184927.30100671115</v>
      </c>
      <c r="S52" s="302">
        <v>185339.06369327832</v>
      </c>
      <c r="T52" s="303">
        <v>185769.56369327832</v>
      </c>
      <c r="U52" s="302">
        <v>186354.96369327832</v>
      </c>
      <c r="V52" s="302">
        <v>185992.91241122704</v>
      </c>
      <c r="W52" s="302">
        <v>185505.91241122704</v>
      </c>
      <c r="X52" s="302">
        <v>185023.51241122704</v>
      </c>
      <c r="Y52" s="302">
        <v>184230.31241122703</v>
      </c>
      <c r="Z52" s="302">
        <v>183865.57907789372</v>
      </c>
      <c r="AA52" s="302">
        <v>182045.95241122704</v>
      </c>
      <c r="AB52" s="302">
        <v>181847.45241122704</v>
      </c>
      <c r="AC52" s="302">
        <v>180006.51509779424</v>
      </c>
      <c r="AD52" s="302">
        <v>175710.51509779424</v>
      </c>
      <c r="AE52" s="302">
        <v>172909.01509779421</v>
      </c>
      <c r="AF52" s="302">
        <v>170358.19009779423</v>
      </c>
      <c r="AG52" s="302">
        <v>165190.43292883676</v>
      </c>
      <c r="AH52" s="302">
        <v>157120.77820870309</v>
      </c>
      <c r="AI52" s="302">
        <v>152220.97820870308</v>
      </c>
      <c r="AJ52" s="302">
        <v>147316.54399817676</v>
      </c>
      <c r="AK52" s="302">
        <v>140240.25586258358</v>
      </c>
      <c r="AL52" s="302">
        <v>132905.35586258356</v>
      </c>
      <c r="AM52" s="302">
        <v>126566.6829307617</v>
      </c>
      <c r="AN52" s="302">
        <v>119635.11626409501</v>
      </c>
      <c r="AO52" s="302">
        <v>106005.40703332578</v>
      </c>
      <c r="AP52" s="302">
        <v>92007.563279362555</v>
      </c>
      <c r="AQ52" s="302">
        <v>80988.871700415184</v>
      </c>
      <c r="AR52" s="302">
        <v>74225.403279362552</v>
      </c>
      <c r="AS52" s="302">
        <v>70255.503279362543</v>
      </c>
      <c r="AT52" s="302">
        <v>59356.334274623223</v>
      </c>
      <c r="AU52" s="302">
        <v>41218.490865375468</v>
      </c>
      <c r="AV52" s="302">
        <v>33816.701996705393</v>
      </c>
      <c r="AW52" s="302">
        <v>26083.7019967054</v>
      </c>
      <c r="AX52" s="302">
        <v>19058.410609145591</v>
      </c>
      <c r="AY52" s="302">
        <v>14079.888218390806</v>
      </c>
      <c r="AZ52" s="302">
        <v>11630.391666666666</v>
      </c>
    </row>
    <row r="53" spans="1:52" x14ac:dyDescent="0.45">
      <c r="A53" s="272" t="s">
        <v>347</v>
      </c>
      <c r="B53" s="265">
        <v>23054.0920186004</v>
      </c>
      <c r="C53" s="265">
        <v>26175.563447171829</v>
      </c>
      <c r="D53" s="265">
        <v>30672.636378993688</v>
      </c>
      <c r="E53" s="265">
        <v>40201.943045660359</v>
      </c>
      <c r="F53" s="265">
        <v>49884.112276429587</v>
      </c>
      <c r="G53" s="265">
        <v>64649.812276429591</v>
      </c>
      <c r="H53" s="265">
        <v>73340.612276429587</v>
      </c>
      <c r="I53" s="265">
        <v>83384.372276429582</v>
      </c>
      <c r="J53" s="265">
        <v>90777.372276429582</v>
      </c>
      <c r="K53" s="265">
        <v>97404.481281168933</v>
      </c>
      <c r="L53" s="265">
        <v>114271.92469041669</v>
      </c>
      <c r="M53" s="265">
        <v>120537.96610145963</v>
      </c>
      <c r="N53" s="265">
        <v>126853.11057738031</v>
      </c>
      <c r="O53" s="265">
        <v>132027.40196494013</v>
      </c>
      <c r="P53" s="265">
        <v>136660.77050954106</v>
      </c>
      <c r="Q53" s="265">
        <v>139306.06217620772</v>
      </c>
      <c r="R53" s="265">
        <v>140467.59074763631</v>
      </c>
      <c r="S53" s="265">
        <v>140995.05343420347</v>
      </c>
      <c r="T53" s="291">
        <v>140995.05343420347</v>
      </c>
      <c r="U53" s="265">
        <v>141375.05343420347</v>
      </c>
      <c r="V53" s="265">
        <v>141375.05343420347</v>
      </c>
      <c r="W53" s="265">
        <v>141375.05343420347</v>
      </c>
      <c r="X53" s="265">
        <v>141375.05343420347</v>
      </c>
      <c r="Y53" s="265">
        <v>141375.05343420347</v>
      </c>
      <c r="Z53" s="265">
        <v>141375.05343420347</v>
      </c>
      <c r="AA53" s="265">
        <v>140207.05343420347</v>
      </c>
      <c r="AB53" s="265">
        <v>140207.05343420347</v>
      </c>
      <c r="AC53" s="265">
        <v>139044.51612077063</v>
      </c>
      <c r="AD53" s="265">
        <v>136681.51612077063</v>
      </c>
      <c r="AE53" s="265">
        <v>136213.81612077061</v>
      </c>
      <c r="AF53" s="265">
        <v>134843.81612077061</v>
      </c>
      <c r="AG53" s="265">
        <v>132335.54746405422</v>
      </c>
      <c r="AH53" s="265">
        <v>128036.15063865739</v>
      </c>
      <c r="AI53" s="265">
        <v>126028.15063865739</v>
      </c>
      <c r="AJ53" s="265">
        <v>123444.45063865741</v>
      </c>
      <c r="AK53" s="265">
        <v>120877.45063865741</v>
      </c>
      <c r="AL53" s="265">
        <v>116177.45063865741</v>
      </c>
      <c r="AM53" s="265">
        <v>110714.97770683555</v>
      </c>
      <c r="AN53" s="265">
        <v>104882.61104016885</v>
      </c>
      <c r="AO53" s="265">
        <v>93283.401809399627</v>
      </c>
      <c r="AP53" s="265">
        <v>82242.505423857452</v>
      </c>
      <c r="AQ53" s="265">
        <v>72299.505423857452</v>
      </c>
      <c r="AR53" s="265">
        <v>66270.505423857452</v>
      </c>
      <c r="AS53" s="265">
        <v>62979.505423857452</v>
      </c>
      <c r="AT53" s="265">
        <v>54107.336419118117</v>
      </c>
      <c r="AU53" s="265">
        <v>36977.993009870363</v>
      </c>
      <c r="AV53" s="265">
        <v>30379.951598827414</v>
      </c>
      <c r="AW53" s="265">
        <v>22736.951598827414</v>
      </c>
      <c r="AX53" s="265">
        <v>16705.660211267605</v>
      </c>
      <c r="AY53" s="265">
        <v>12057.291666666668</v>
      </c>
      <c r="AZ53" s="265">
        <v>10322.291666666668</v>
      </c>
    </row>
    <row r="54" spans="1:52" x14ac:dyDescent="0.45">
      <c r="A54" s="272" t="s">
        <v>348</v>
      </c>
      <c r="B54" s="265">
        <v>19279.472394777389</v>
      </c>
      <c r="C54" s="265">
        <v>21840.472394777389</v>
      </c>
      <c r="D54" s="265">
        <v>22735.472394777389</v>
      </c>
      <c r="E54" s="265">
        <v>23427.972394777389</v>
      </c>
      <c r="F54" s="265">
        <v>25117.972394777389</v>
      </c>
      <c r="G54" s="265">
        <v>26897.972394777389</v>
      </c>
      <c r="H54" s="265">
        <v>27538.972394777389</v>
      </c>
      <c r="I54" s="265">
        <v>28616.772394777392</v>
      </c>
      <c r="J54" s="265">
        <v>29353.772394777392</v>
      </c>
      <c r="K54" s="265">
        <v>29481.772394777392</v>
      </c>
      <c r="L54" s="265">
        <v>30008.772394777392</v>
      </c>
      <c r="M54" s="265">
        <v>30365.172394777393</v>
      </c>
      <c r="N54" s="265">
        <v>29827.172394777393</v>
      </c>
      <c r="O54" s="265">
        <v>29831.574308652991</v>
      </c>
      <c r="P54" s="265">
        <v>29948.574308652991</v>
      </c>
      <c r="Q54" s="265">
        <v>30188.574308652991</v>
      </c>
      <c r="R54" s="265">
        <v>30188.574308652991</v>
      </c>
      <c r="S54" s="265">
        <v>30188.574308652991</v>
      </c>
      <c r="T54" s="291">
        <v>30798.574308652991</v>
      </c>
      <c r="U54" s="265">
        <v>31078.574308652991</v>
      </c>
      <c r="V54" s="265">
        <v>31078.574308652991</v>
      </c>
      <c r="W54" s="265">
        <v>31078.574308652991</v>
      </c>
      <c r="X54" s="265">
        <v>30908.574308652991</v>
      </c>
      <c r="Y54" s="265">
        <v>30363.374308652987</v>
      </c>
      <c r="Z54" s="265">
        <v>30104.040975319655</v>
      </c>
      <c r="AA54" s="265">
        <v>29608.374308652987</v>
      </c>
      <c r="AB54" s="265">
        <v>29608.374308652987</v>
      </c>
      <c r="AC54" s="265">
        <v>29123.374308652987</v>
      </c>
      <c r="AD54" s="265">
        <v>27527.374308652987</v>
      </c>
      <c r="AE54" s="265">
        <v>26055.374308652987</v>
      </c>
      <c r="AF54" s="265">
        <v>25207.374308652987</v>
      </c>
      <c r="AG54" s="265">
        <v>23310.930240856378</v>
      </c>
      <c r="AH54" s="265">
        <v>20723.772346119535</v>
      </c>
      <c r="AI54" s="265">
        <v>18617.572346119538</v>
      </c>
      <c r="AJ54" s="265">
        <v>17162.888135593221</v>
      </c>
      <c r="AK54" s="265">
        <v>13598.3</v>
      </c>
      <c r="AL54" s="265">
        <v>11654.3</v>
      </c>
      <c r="AM54" s="265">
        <v>11198.3</v>
      </c>
      <c r="AN54" s="265">
        <v>10595.3</v>
      </c>
      <c r="AO54" s="265">
        <v>9165.2999999999993</v>
      </c>
      <c r="AP54" s="265">
        <v>7385.3</v>
      </c>
      <c r="AQ54" s="265">
        <v>6437.8</v>
      </c>
      <c r="AR54" s="265">
        <v>6171.8</v>
      </c>
      <c r="AS54" s="265">
        <v>5694.8</v>
      </c>
      <c r="AT54" s="265">
        <v>4047</v>
      </c>
      <c r="AU54" s="265">
        <v>3420</v>
      </c>
      <c r="AV54" s="265">
        <v>2914</v>
      </c>
      <c r="AW54" s="265">
        <v>2914</v>
      </c>
      <c r="AX54" s="265">
        <v>1970</v>
      </c>
      <c r="AY54" s="265">
        <v>1730</v>
      </c>
      <c r="AZ54" s="265">
        <v>1232</v>
      </c>
    </row>
    <row r="55" spans="1:52" x14ac:dyDescent="0.45">
      <c r="A55" s="272" t="s">
        <v>349</v>
      </c>
      <c r="B55" s="265">
        <v>9059.5581198631371</v>
      </c>
      <c r="C55" s="265">
        <v>9800.3896988105043</v>
      </c>
      <c r="D55" s="265">
        <v>10143.089698810505</v>
      </c>
      <c r="E55" s="265">
        <v>10815.089698810505</v>
      </c>
      <c r="F55" s="265">
        <v>11230.640980861786</v>
      </c>
      <c r="G55" s="265">
        <v>12463.140980861788</v>
      </c>
      <c r="H55" s="265">
        <v>12600.340980861787</v>
      </c>
      <c r="I55" s="265">
        <v>13070.40940191442</v>
      </c>
      <c r="J55" s="265">
        <v>13327.90940191442</v>
      </c>
      <c r="K55" s="265">
        <v>13583.809401914419</v>
      </c>
      <c r="L55" s="265">
        <v>13863.309401914419</v>
      </c>
      <c r="M55" s="265">
        <v>14072.209401914419</v>
      </c>
      <c r="N55" s="265">
        <v>14171.609401914418</v>
      </c>
      <c r="O55" s="265">
        <v>14171.609401914418</v>
      </c>
      <c r="P55" s="265">
        <v>14201.609401914418</v>
      </c>
      <c r="Q55" s="265">
        <v>14129.549700421881</v>
      </c>
      <c r="R55" s="265">
        <v>14071.705950421881</v>
      </c>
      <c r="S55" s="265">
        <v>13958.805950421882</v>
      </c>
      <c r="T55" s="291">
        <v>13779.305950421882</v>
      </c>
      <c r="U55" s="265">
        <v>13704.705950421881</v>
      </c>
      <c r="V55" s="265">
        <v>13342.6546683706</v>
      </c>
      <c r="W55" s="265">
        <v>12855.6546683706</v>
      </c>
      <c r="X55" s="265">
        <v>12549.7546683706</v>
      </c>
      <c r="Y55" s="265">
        <v>12301.7546683706</v>
      </c>
      <c r="Z55" s="265">
        <v>12198.1546683706</v>
      </c>
      <c r="AA55" s="265">
        <v>12069.764668370601</v>
      </c>
      <c r="AB55" s="265">
        <v>11892.5646683706</v>
      </c>
      <c r="AC55" s="265">
        <v>11707.864668370601</v>
      </c>
      <c r="AD55" s="265">
        <v>11384.064668370602</v>
      </c>
      <c r="AE55" s="265">
        <v>10527.0646683706</v>
      </c>
      <c r="AF55" s="265">
        <v>10205.0396683706</v>
      </c>
      <c r="AG55" s="265">
        <v>9441.9952239261547</v>
      </c>
      <c r="AH55" s="265">
        <v>8275.6952239261554</v>
      </c>
      <c r="AI55" s="265">
        <v>7494.0952239261551</v>
      </c>
      <c r="AJ55" s="265">
        <v>6652.3452239261551</v>
      </c>
      <c r="AK55" s="265">
        <v>5729.7452239261547</v>
      </c>
      <c r="AL55" s="265">
        <v>5038.8452239261551</v>
      </c>
      <c r="AM55" s="265">
        <v>4620.6452239261562</v>
      </c>
      <c r="AN55" s="265">
        <v>4128.1452239261553</v>
      </c>
      <c r="AO55" s="265">
        <v>3527.6452239261553</v>
      </c>
      <c r="AP55" s="265">
        <v>2362.6978555051028</v>
      </c>
      <c r="AQ55" s="265">
        <v>2244.0662765577345</v>
      </c>
      <c r="AR55" s="265">
        <v>1775.5978555051029</v>
      </c>
      <c r="AS55" s="265">
        <v>1573.6978555051028</v>
      </c>
      <c r="AT55" s="265">
        <v>1194.4978555051027</v>
      </c>
      <c r="AU55" s="265">
        <v>820.49785550510273</v>
      </c>
      <c r="AV55" s="265">
        <v>522.75039787798414</v>
      </c>
      <c r="AW55" s="265">
        <v>432.75039787798414</v>
      </c>
      <c r="AX55" s="265">
        <v>382.75039787798414</v>
      </c>
      <c r="AY55" s="265">
        <v>292.59655172413795</v>
      </c>
      <c r="AZ55" s="265">
        <v>76.099999999999994</v>
      </c>
    </row>
    <row r="56" spans="1:52" x14ac:dyDescent="0.45">
      <c r="A56" s="272" t="s">
        <v>350</v>
      </c>
      <c r="B56" s="265">
        <v>172.27</v>
      </c>
      <c r="C56" s="265">
        <v>164.67000000000002</v>
      </c>
      <c r="D56" s="265">
        <v>166.67000000000002</v>
      </c>
      <c r="E56" s="265">
        <v>170.37</v>
      </c>
      <c r="F56" s="265">
        <v>170.37</v>
      </c>
      <c r="G56" s="265">
        <v>182.37</v>
      </c>
      <c r="H56" s="265">
        <v>191.93</v>
      </c>
      <c r="I56" s="265">
        <v>191.93</v>
      </c>
      <c r="J56" s="265">
        <v>191.93</v>
      </c>
      <c r="K56" s="265">
        <v>191.93</v>
      </c>
      <c r="L56" s="265">
        <v>199.43</v>
      </c>
      <c r="M56" s="265">
        <v>199.43</v>
      </c>
      <c r="N56" s="265">
        <v>199.43</v>
      </c>
      <c r="O56" s="265">
        <v>199.43</v>
      </c>
      <c r="P56" s="265">
        <v>199.43</v>
      </c>
      <c r="Q56" s="265">
        <v>199.43</v>
      </c>
      <c r="R56" s="265">
        <v>199.43</v>
      </c>
      <c r="S56" s="265">
        <v>196.63</v>
      </c>
      <c r="T56" s="291">
        <v>196.63</v>
      </c>
      <c r="U56" s="265">
        <v>196.63</v>
      </c>
      <c r="V56" s="265">
        <v>196.63</v>
      </c>
      <c r="W56" s="265">
        <v>196.63</v>
      </c>
      <c r="X56" s="265">
        <v>190.13</v>
      </c>
      <c r="Y56" s="265">
        <v>190.13</v>
      </c>
      <c r="Z56" s="265">
        <v>188.32999999999998</v>
      </c>
      <c r="AA56" s="265">
        <v>160.76</v>
      </c>
      <c r="AB56" s="265">
        <v>139.46</v>
      </c>
      <c r="AC56" s="265">
        <v>130.76</v>
      </c>
      <c r="AD56" s="265">
        <v>117.56</v>
      </c>
      <c r="AE56" s="265">
        <v>112.76</v>
      </c>
      <c r="AF56" s="265">
        <v>101.96000000000001</v>
      </c>
      <c r="AG56" s="265">
        <v>101.96000000000001</v>
      </c>
      <c r="AH56" s="265">
        <v>85.16</v>
      </c>
      <c r="AI56" s="265">
        <v>81.16</v>
      </c>
      <c r="AJ56" s="265">
        <v>56.860000000000007</v>
      </c>
      <c r="AK56" s="265">
        <v>34.760000000000005</v>
      </c>
      <c r="AL56" s="265">
        <v>34.760000000000005</v>
      </c>
      <c r="AM56" s="265">
        <v>32.760000000000005</v>
      </c>
      <c r="AN56" s="265">
        <v>29.060000000000002</v>
      </c>
      <c r="AO56" s="265">
        <v>29.060000000000002</v>
      </c>
      <c r="AP56" s="265">
        <v>17.060000000000002</v>
      </c>
      <c r="AQ56" s="265">
        <v>7.5</v>
      </c>
      <c r="AR56" s="265">
        <v>7.5</v>
      </c>
      <c r="AS56" s="265">
        <v>7.5</v>
      </c>
      <c r="AT56" s="265">
        <v>7.5</v>
      </c>
      <c r="AU56" s="265">
        <v>0</v>
      </c>
      <c r="AV56" s="265">
        <v>0</v>
      </c>
      <c r="AW56" s="265">
        <v>0</v>
      </c>
      <c r="AX56" s="265">
        <v>0</v>
      </c>
      <c r="AY56" s="265">
        <v>0</v>
      </c>
      <c r="AZ56" s="265">
        <v>0</v>
      </c>
    </row>
    <row r="57" spans="1:52" s="1" customFormat="1" x14ac:dyDescent="0.45">
      <c r="A57" s="304" t="s">
        <v>351</v>
      </c>
      <c r="B57" s="305">
        <v>19986.062638019124</v>
      </c>
      <c r="C57" s="305">
        <v>20206.917901177017</v>
      </c>
      <c r="D57" s="305">
        <v>20669.907901177019</v>
      </c>
      <c r="E57" s="305">
        <v>20363.277374861231</v>
      </c>
      <c r="F57" s="305">
        <v>20442.762374861231</v>
      </c>
      <c r="G57" s="305">
        <v>20079.392374861229</v>
      </c>
      <c r="H57" s="305">
        <v>20782.872374861228</v>
      </c>
      <c r="I57" s="305">
        <v>21242.68237486123</v>
      </c>
      <c r="J57" s="305">
        <v>20951.86513591927</v>
      </c>
      <c r="K57" s="305">
        <v>21697.305135919269</v>
      </c>
      <c r="L57" s="305">
        <v>22350.890135919268</v>
      </c>
      <c r="M57" s="305">
        <v>22300.810135919266</v>
      </c>
      <c r="N57" s="305">
        <v>21902.110135919273</v>
      </c>
      <c r="O57" s="305">
        <v>20721.240135919266</v>
      </c>
      <c r="P57" s="305">
        <v>20056.800135919271</v>
      </c>
      <c r="Q57" s="305">
        <v>18767.720135919273</v>
      </c>
      <c r="R57" s="305">
        <v>17801.09513591927</v>
      </c>
      <c r="S57" s="305">
        <v>16662.727635919269</v>
      </c>
      <c r="T57" s="306">
        <v>16084.577635919271</v>
      </c>
      <c r="U57" s="305">
        <v>14785.528635919272</v>
      </c>
      <c r="V57" s="305">
        <v>13572.996003324362</v>
      </c>
      <c r="W57" s="305">
        <v>12470.596003324363</v>
      </c>
      <c r="X57" s="305">
        <v>11372.148146181506</v>
      </c>
      <c r="Y57" s="305">
        <v>10248.761567234136</v>
      </c>
      <c r="Z57" s="305">
        <v>9211.2210672341371</v>
      </c>
      <c r="AA57" s="305">
        <v>8353.6099412799376</v>
      </c>
      <c r="AB57" s="305">
        <v>7566.9299412799392</v>
      </c>
      <c r="AC57" s="305">
        <v>6518.7399412799386</v>
      </c>
      <c r="AD57" s="305">
        <v>6339.0599412799384</v>
      </c>
      <c r="AE57" s="305">
        <v>5817.2549412799381</v>
      </c>
      <c r="AF57" s="305">
        <v>5050.464941279939</v>
      </c>
      <c r="AG57" s="305">
        <v>4063.1049412799384</v>
      </c>
      <c r="AH57" s="305">
        <v>3434.8449412799382</v>
      </c>
      <c r="AI57" s="305">
        <v>3178.7239412799381</v>
      </c>
      <c r="AJ57" s="305">
        <v>2460.1339412799384</v>
      </c>
      <c r="AK57" s="305">
        <v>2037.1439412799382</v>
      </c>
      <c r="AL57" s="305">
        <v>1960.3186781220436</v>
      </c>
      <c r="AM57" s="305">
        <v>1611.1186781220433</v>
      </c>
      <c r="AN57" s="305">
        <v>1548.529204437833</v>
      </c>
      <c r="AO57" s="305">
        <v>1530.4292044378326</v>
      </c>
      <c r="AP57" s="305">
        <v>815.52920443783285</v>
      </c>
      <c r="AQ57" s="305">
        <v>671.52920443783296</v>
      </c>
      <c r="AR57" s="305">
        <v>496.39670443783291</v>
      </c>
      <c r="AS57" s="305">
        <v>440.55494337979098</v>
      </c>
      <c r="AT57" s="305">
        <v>430.354943379791</v>
      </c>
      <c r="AU57" s="305">
        <v>380.15494337979101</v>
      </c>
      <c r="AV57" s="305">
        <v>380.15494337979101</v>
      </c>
      <c r="AW57" s="305">
        <v>380.15494337979101</v>
      </c>
      <c r="AX57" s="305">
        <v>380.15494337979101</v>
      </c>
      <c r="AY57" s="305">
        <v>380.15494337979101</v>
      </c>
      <c r="AZ57" s="305">
        <v>0</v>
      </c>
    </row>
    <row r="58" spans="1:52" x14ac:dyDescent="0.45">
      <c r="A58" s="272" t="s">
        <v>347</v>
      </c>
      <c r="B58" s="265">
        <v>1230</v>
      </c>
      <c r="C58" s="265">
        <v>1230</v>
      </c>
      <c r="D58" s="265">
        <v>1230</v>
      </c>
      <c r="E58" s="265">
        <v>1230</v>
      </c>
      <c r="F58" s="265">
        <v>1230</v>
      </c>
      <c r="G58" s="265">
        <v>720</v>
      </c>
      <c r="H58" s="265">
        <v>720</v>
      </c>
      <c r="I58" s="265">
        <v>720</v>
      </c>
      <c r="J58" s="265">
        <v>720</v>
      </c>
      <c r="K58" s="265">
        <v>720</v>
      </c>
      <c r="L58" s="265">
        <v>720</v>
      </c>
      <c r="M58" s="265">
        <v>720</v>
      </c>
      <c r="N58" s="265">
        <v>720</v>
      </c>
      <c r="O58" s="265">
        <v>0</v>
      </c>
      <c r="P58" s="265">
        <v>0</v>
      </c>
      <c r="Q58" s="265">
        <v>0</v>
      </c>
      <c r="R58" s="265">
        <v>0</v>
      </c>
      <c r="S58" s="265">
        <v>0</v>
      </c>
      <c r="T58" s="291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65">
        <v>0</v>
      </c>
      <c r="AE58" s="265">
        <v>0</v>
      </c>
      <c r="AF58" s="265">
        <v>0</v>
      </c>
      <c r="AG58" s="265">
        <v>0</v>
      </c>
      <c r="AH58" s="265">
        <v>0</v>
      </c>
      <c r="AI58" s="265">
        <v>0</v>
      </c>
      <c r="AJ58" s="265">
        <v>0</v>
      </c>
      <c r="AK58" s="265">
        <v>0</v>
      </c>
      <c r="AL58" s="265">
        <v>0</v>
      </c>
      <c r="AM58" s="265">
        <v>0</v>
      </c>
      <c r="AN58" s="265">
        <v>0</v>
      </c>
      <c r="AO58" s="265">
        <v>0</v>
      </c>
      <c r="AP58" s="265">
        <v>0</v>
      </c>
      <c r="AQ58" s="265">
        <v>0</v>
      </c>
      <c r="AR58" s="265">
        <v>0</v>
      </c>
      <c r="AS58" s="265">
        <v>0</v>
      </c>
      <c r="AT58" s="265">
        <v>0</v>
      </c>
      <c r="AU58" s="265">
        <v>0</v>
      </c>
      <c r="AV58" s="265">
        <v>0</v>
      </c>
      <c r="AW58" s="265">
        <v>0</v>
      </c>
      <c r="AX58" s="265">
        <v>0</v>
      </c>
      <c r="AY58" s="265">
        <v>0</v>
      </c>
      <c r="AZ58" s="265">
        <v>0</v>
      </c>
    </row>
    <row r="59" spans="1:52" x14ac:dyDescent="0.45">
      <c r="A59" s="272" t="s">
        <v>348</v>
      </c>
      <c r="B59" s="265">
        <v>4185.9549433797911</v>
      </c>
      <c r="C59" s="265">
        <v>4548.9549433797911</v>
      </c>
      <c r="D59" s="265">
        <v>4794.9549433797911</v>
      </c>
      <c r="E59" s="265">
        <v>4504.9549433797911</v>
      </c>
      <c r="F59" s="265">
        <v>4635.1549433797909</v>
      </c>
      <c r="G59" s="265">
        <v>4885.1549433797909</v>
      </c>
      <c r="H59" s="265">
        <v>5435.1549433797909</v>
      </c>
      <c r="I59" s="265">
        <v>5691.1549433797909</v>
      </c>
      <c r="J59" s="265">
        <v>5191.1549433797909</v>
      </c>
      <c r="K59" s="265">
        <v>5690.1549433797909</v>
      </c>
      <c r="L59" s="265">
        <v>5820.1549433797909</v>
      </c>
      <c r="M59" s="265">
        <v>5820.1549433797909</v>
      </c>
      <c r="N59" s="265">
        <v>5665.1549433797909</v>
      </c>
      <c r="O59" s="265">
        <v>5374.1549433797909</v>
      </c>
      <c r="P59" s="265">
        <v>5024.1549433797909</v>
      </c>
      <c r="Q59" s="265">
        <v>4138.1549433797909</v>
      </c>
      <c r="R59" s="265">
        <v>3878.1549433797909</v>
      </c>
      <c r="S59" s="265">
        <v>3878.1549433797909</v>
      </c>
      <c r="T59" s="291">
        <v>3878.1549433797909</v>
      </c>
      <c r="U59" s="265">
        <v>3638.1549433797909</v>
      </c>
      <c r="V59" s="265">
        <v>3297.3549433797907</v>
      </c>
      <c r="W59" s="265">
        <v>3132.3549433797907</v>
      </c>
      <c r="X59" s="265">
        <v>3132.3549433797907</v>
      </c>
      <c r="Y59" s="265">
        <v>3132.3549433797907</v>
      </c>
      <c r="Z59" s="265">
        <v>3132.3549433797907</v>
      </c>
      <c r="AA59" s="265">
        <v>3032.3549433797907</v>
      </c>
      <c r="AB59" s="265">
        <v>2549.3549433797907</v>
      </c>
      <c r="AC59" s="265">
        <v>2303.3549433797907</v>
      </c>
      <c r="AD59" s="265">
        <v>2303.3549433797907</v>
      </c>
      <c r="AE59" s="265">
        <v>2173.1549433797909</v>
      </c>
      <c r="AF59" s="265">
        <v>1923.1549433797909</v>
      </c>
      <c r="AG59" s="265">
        <v>1373.1549433797909</v>
      </c>
      <c r="AH59" s="265">
        <v>1117.1549433797909</v>
      </c>
      <c r="AI59" s="265">
        <v>1117.1549433797909</v>
      </c>
      <c r="AJ59" s="265">
        <v>992.15494337979101</v>
      </c>
      <c r="AK59" s="265">
        <v>862.15494337979101</v>
      </c>
      <c r="AL59" s="265">
        <v>862.15494337979101</v>
      </c>
      <c r="AM59" s="265">
        <v>862.15494337979101</v>
      </c>
      <c r="AN59" s="265">
        <v>862.15494337979101</v>
      </c>
      <c r="AO59" s="265">
        <v>862.15494337979101</v>
      </c>
      <c r="AP59" s="265">
        <v>218.15494337979098</v>
      </c>
      <c r="AQ59" s="265">
        <v>218.15494337979098</v>
      </c>
      <c r="AR59" s="265">
        <v>218.15494337979098</v>
      </c>
      <c r="AS59" s="265">
        <v>218.15494337979098</v>
      </c>
      <c r="AT59" s="265">
        <v>218.15494337979098</v>
      </c>
      <c r="AU59" s="265">
        <v>218.15494337979098</v>
      </c>
      <c r="AV59" s="265">
        <v>218.15494337979098</v>
      </c>
      <c r="AW59" s="265">
        <v>218.15494337979098</v>
      </c>
      <c r="AX59" s="265">
        <v>218.15494337979098</v>
      </c>
      <c r="AY59" s="265">
        <v>218.15494337979098</v>
      </c>
      <c r="AZ59" s="265">
        <v>0</v>
      </c>
    </row>
    <row r="60" spans="1:52" x14ac:dyDescent="0.45">
      <c r="A60" s="272" t="s">
        <v>349</v>
      </c>
      <c r="B60" s="265">
        <v>11275.855694639333</v>
      </c>
      <c r="C60" s="265">
        <v>11009.875694639331</v>
      </c>
      <c r="D60" s="265">
        <v>11201.575694639332</v>
      </c>
      <c r="E60" s="265">
        <v>11165.565168323543</v>
      </c>
      <c r="F60" s="265">
        <v>11087.165168323543</v>
      </c>
      <c r="G60" s="265">
        <v>10937.065168323545</v>
      </c>
      <c r="H60" s="265">
        <v>11074.965168323542</v>
      </c>
      <c r="I60" s="265">
        <v>11238.625168323542</v>
      </c>
      <c r="J60" s="265">
        <v>11505.936929381583</v>
      </c>
      <c r="K60" s="265">
        <v>11811.336929381585</v>
      </c>
      <c r="L60" s="265">
        <v>12339.036929381584</v>
      </c>
      <c r="M60" s="265">
        <v>12311.536929381584</v>
      </c>
      <c r="N60" s="265">
        <v>12118.086929381585</v>
      </c>
      <c r="O60" s="265">
        <v>12019.686929381583</v>
      </c>
      <c r="P60" s="265">
        <v>11821.286929381584</v>
      </c>
      <c r="Q60" s="265">
        <v>11570.586929381585</v>
      </c>
      <c r="R60" s="265">
        <v>11035.386929381584</v>
      </c>
      <c r="S60" s="265">
        <v>10075.219429381585</v>
      </c>
      <c r="T60" s="291">
        <v>9657.2694293815857</v>
      </c>
      <c r="U60" s="265">
        <v>8961.3694293815861</v>
      </c>
      <c r="V60" s="265">
        <v>8319.8967967866774</v>
      </c>
      <c r="W60" s="265">
        <v>7702.5967967866773</v>
      </c>
      <c r="X60" s="265">
        <v>6969.2539396438206</v>
      </c>
      <c r="Y60" s="265">
        <v>6118.5723606964511</v>
      </c>
      <c r="Z60" s="265">
        <v>5289.8723606964504</v>
      </c>
      <c r="AA60" s="265">
        <v>4686.2937347422521</v>
      </c>
      <c r="AB60" s="265">
        <v>4520.2937347422521</v>
      </c>
      <c r="AC60" s="265">
        <v>3775.0937347422523</v>
      </c>
      <c r="AD60" s="265">
        <v>3625.6937347422527</v>
      </c>
      <c r="AE60" s="265">
        <v>3268.0937347422523</v>
      </c>
      <c r="AF60" s="265">
        <v>2831.0937347422523</v>
      </c>
      <c r="AG60" s="265">
        <v>2455.1937347422527</v>
      </c>
      <c r="AH60" s="265">
        <v>2154.1337347422527</v>
      </c>
      <c r="AI60" s="265">
        <v>1912.6337347422525</v>
      </c>
      <c r="AJ60" s="265">
        <v>1334.1337347422525</v>
      </c>
      <c r="AK60" s="265">
        <v>1114.5337347422524</v>
      </c>
      <c r="AL60" s="265">
        <v>1039.5337347422524</v>
      </c>
      <c r="AM60" s="265">
        <v>700.33373474225243</v>
      </c>
      <c r="AN60" s="265">
        <v>637.84426105804187</v>
      </c>
      <c r="AO60" s="265">
        <v>624.94426105804189</v>
      </c>
      <c r="AP60" s="265">
        <v>557.94426105804189</v>
      </c>
      <c r="AQ60" s="265">
        <v>413.94426105804189</v>
      </c>
      <c r="AR60" s="265">
        <v>242.11176105804194</v>
      </c>
      <c r="AS60" s="265">
        <v>207</v>
      </c>
      <c r="AT60" s="265">
        <v>207</v>
      </c>
      <c r="AU60" s="265">
        <v>162</v>
      </c>
      <c r="AV60" s="265">
        <v>162</v>
      </c>
      <c r="AW60" s="265">
        <v>162</v>
      </c>
      <c r="AX60" s="265">
        <v>162</v>
      </c>
      <c r="AY60" s="265">
        <v>162</v>
      </c>
      <c r="AZ60" s="265">
        <v>0</v>
      </c>
    </row>
    <row r="61" spans="1:52" x14ac:dyDescent="0.45">
      <c r="A61" s="272" t="s">
        <v>350</v>
      </c>
      <c r="B61" s="265">
        <v>3294.2520000000004</v>
      </c>
      <c r="C61" s="265">
        <v>3418.0872631578959</v>
      </c>
      <c r="D61" s="265">
        <v>3443.3772631578954</v>
      </c>
      <c r="E61" s="265">
        <v>3462.7572631578955</v>
      </c>
      <c r="F61" s="265">
        <v>3490.4422631578955</v>
      </c>
      <c r="G61" s="265">
        <v>3537.1722631578959</v>
      </c>
      <c r="H61" s="265">
        <v>3552.7522631578954</v>
      </c>
      <c r="I61" s="265">
        <v>3592.902263157896</v>
      </c>
      <c r="J61" s="265">
        <v>3534.7732631578956</v>
      </c>
      <c r="K61" s="265">
        <v>3475.8132631578965</v>
      </c>
      <c r="L61" s="265">
        <v>3471.6982631578958</v>
      </c>
      <c r="M61" s="265">
        <v>3449.1182631578954</v>
      </c>
      <c r="N61" s="265">
        <v>3398.8682631578959</v>
      </c>
      <c r="O61" s="265">
        <v>3327.3982631578951</v>
      </c>
      <c r="P61" s="265">
        <v>3211.3582631578961</v>
      </c>
      <c r="Q61" s="265">
        <v>3058.9782631578955</v>
      </c>
      <c r="R61" s="265">
        <v>2887.5532631578953</v>
      </c>
      <c r="S61" s="265">
        <v>2709.3532631578955</v>
      </c>
      <c r="T61" s="291">
        <v>2549.1532631578948</v>
      </c>
      <c r="U61" s="265">
        <v>2186.0042631578949</v>
      </c>
      <c r="V61" s="265">
        <v>1955.7442631578951</v>
      </c>
      <c r="W61" s="265">
        <v>1635.644263157895</v>
      </c>
      <c r="X61" s="265">
        <v>1270.5392631578948</v>
      </c>
      <c r="Y61" s="265">
        <v>997.83426315789484</v>
      </c>
      <c r="Z61" s="265">
        <v>788.99376315789482</v>
      </c>
      <c r="AA61" s="265">
        <v>634.96126315789468</v>
      </c>
      <c r="AB61" s="265">
        <v>497.28126315789473</v>
      </c>
      <c r="AC61" s="265">
        <v>440.29126315789483</v>
      </c>
      <c r="AD61" s="265">
        <v>410.01126315789475</v>
      </c>
      <c r="AE61" s="265">
        <v>376.00626315789475</v>
      </c>
      <c r="AF61" s="265">
        <v>296.21626315789473</v>
      </c>
      <c r="AG61" s="265">
        <v>234.75626315789478</v>
      </c>
      <c r="AH61" s="265">
        <v>163.55626315789476</v>
      </c>
      <c r="AI61" s="265">
        <v>148.93526315789475</v>
      </c>
      <c r="AJ61" s="265">
        <v>133.84526315789475</v>
      </c>
      <c r="AK61" s="265">
        <v>60.455263157894734</v>
      </c>
      <c r="AL61" s="265">
        <v>58.63</v>
      </c>
      <c r="AM61" s="265">
        <v>48.63</v>
      </c>
      <c r="AN61" s="265">
        <v>48.53</v>
      </c>
      <c r="AO61" s="265">
        <v>43.33</v>
      </c>
      <c r="AP61" s="265">
        <v>39.43</v>
      </c>
      <c r="AQ61" s="265">
        <v>39.43</v>
      </c>
      <c r="AR61" s="265">
        <v>36.130000000000003</v>
      </c>
      <c r="AS61" s="265">
        <v>15.399999999999999</v>
      </c>
      <c r="AT61" s="265">
        <v>5.2</v>
      </c>
      <c r="AU61" s="265">
        <v>0</v>
      </c>
      <c r="AV61" s="265">
        <v>0</v>
      </c>
      <c r="AW61" s="265">
        <v>0</v>
      </c>
      <c r="AX61" s="265">
        <v>0</v>
      </c>
      <c r="AY61" s="265">
        <v>0</v>
      </c>
      <c r="AZ61" s="265">
        <v>0</v>
      </c>
    </row>
    <row r="62" spans="1:52" s="1" customFormat="1" x14ac:dyDescent="0.45">
      <c r="A62" s="304" t="s">
        <v>341</v>
      </c>
      <c r="B62" s="305">
        <v>52453.235830166508</v>
      </c>
      <c r="C62" s="305">
        <v>50868.235830166508</v>
      </c>
      <c r="D62" s="305">
        <v>49818.635830166502</v>
      </c>
      <c r="E62" s="305">
        <v>47175.035830166504</v>
      </c>
      <c r="F62" s="305">
        <v>45239.535830166504</v>
      </c>
      <c r="G62" s="305">
        <v>42481.895830166504</v>
      </c>
      <c r="H62" s="305">
        <v>42201.595830166509</v>
      </c>
      <c r="I62" s="305">
        <v>41511.395830166504</v>
      </c>
      <c r="J62" s="305">
        <v>41023.195830166507</v>
      </c>
      <c r="K62" s="305">
        <v>39355.995830166503</v>
      </c>
      <c r="L62" s="305">
        <v>38784.56583016651</v>
      </c>
      <c r="M62" s="305">
        <v>37275.865830166505</v>
      </c>
      <c r="N62" s="305">
        <v>35932.965830166504</v>
      </c>
      <c r="O62" s="305">
        <v>32903.325789473689</v>
      </c>
      <c r="P62" s="305">
        <v>30479.725789473687</v>
      </c>
      <c r="Q62" s="305">
        <v>28167.705789473686</v>
      </c>
      <c r="R62" s="305">
        <v>27991.145789473689</v>
      </c>
      <c r="S62" s="305">
        <v>26529.075789473685</v>
      </c>
      <c r="T62" s="306">
        <v>25939.9877894737</v>
      </c>
      <c r="U62" s="305">
        <v>24911.287789473688</v>
      </c>
      <c r="V62" s="305">
        <v>22811.637789473683</v>
      </c>
      <c r="W62" s="305">
        <v>20838.177789473684</v>
      </c>
      <c r="X62" s="305">
        <v>18368.677789473684</v>
      </c>
      <c r="Y62" s="305">
        <v>14803.077789473684</v>
      </c>
      <c r="Z62" s="305">
        <v>12430.777789473685</v>
      </c>
      <c r="AA62" s="305">
        <v>11281.877789473685</v>
      </c>
      <c r="AB62" s="305">
        <v>10800.577789473682</v>
      </c>
      <c r="AC62" s="305">
        <v>10667.977789473684</v>
      </c>
      <c r="AD62" s="305">
        <v>10562.577789473684</v>
      </c>
      <c r="AE62" s="305">
        <v>10365.177789473684</v>
      </c>
      <c r="AF62" s="305">
        <v>10060.277789473685</v>
      </c>
      <c r="AG62" s="305">
        <v>9384.9777894736835</v>
      </c>
      <c r="AH62" s="305">
        <v>8934.7777894736846</v>
      </c>
      <c r="AI62" s="305">
        <v>8665.3277894736857</v>
      </c>
      <c r="AJ62" s="305">
        <v>8061.6777894736852</v>
      </c>
      <c r="AK62" s="305">
        <v>7196.2777894736846</v>
      </c>
      <c r="AL62" s="305">
        <v>6362.3777894736832</v>
      </c>
      <c r="AM62" s="305">
        <v>5059.5777894736839</v>
      </c>
      <c r="AN62" s="305">
        <v>3932.5777894736843</v>
      </c>
      <c r="AO62" s="305">
        <v>3322.1619999999998</v>
      </c>
      <c r="AP62" s="305">
        <v>3197.962</v>
      </c>
      <c r="AQ62" s="305">
        <v>3040.2619999999997</v>
      </c>
      <c r="AR62" s="305">
        <v>2644.5619999999999</v>
      </c>
      <c r="AS62" s="305">
        <v>2582.5619999999999</v>
      </c>
      <c r="AT62" s="305">
        <v>2579.0619999999999</v>
      </c>
      <c r="AU62" s="305">
        <v>2419.8620000000001</v>
      </c>
      <c r="AV62" s="305">
        <v>2274.3620000000001</v>
      </c>
      <c r="AW62" s="305">
        <v>2268.5620000000004</v>
      </c>
      <c r="AX62" s="305">
        <v>2209.1620000000003</v>
      </c>
      <c r="AY62" s="305">
        <v>2149.1620000000003</v>
      </c>
      <c r="AZ62" s="305">
        <v>2115.942</v>
      </c>
    </row>
    <row r="63" spans="1:52" x14ac:dyDescent="0.45">
      <c r="A63" s="272" t="s">
        <v>347</v>
      </c>
      <c r="B63" s="265">
        <v>15542.640040692822</v>
      </c>
      <c r="C63" s="265">
        <v>15052.640040692822</v>
      </c>
      <c r="D63" s="265">
        <v>15052.640040692822</v>
      </c>
      <c r="E63" s="265">
        <v>14562.640040692822</v>
      </c>
      <c r="F63" s="265">
        <v>14562.640040692822</v>
      </c>
      <c r="G63" s="265">
        <v>14562.640040692822</v>
      </c>
      <c r="H63" s="265">
        <v>14562.640040692822</v>
      </c>
      <c r="I63" s="265">
        <v>14562.640040692822</v>
      </c>
      <c r="J63" s="265">
        <v>14562.640040692822</v>
      </c>
      <c r="K63" s="265">
        <v>14029.640040692822</v>
      </c>
      <c r="L63" s="265">
        <v>14029.640040692822</v>
      </c>
      <c r="M63" s="265">
        <v>12812.040040692822</v>
      </c>
      <c r="N63" s="265">
        <v>12112.040040692822</v>
      </c>
      <c r="O63" s="265">
        <v>10914.5</v>
      </c>
      <c r="P63" s="265">
        <v>9994.5</v>
      </c>
      <c r="Q63" s="265">
        <v>9994.5</v>
      </c>
      <c r="R63" s="265">
        <v>9994.5</v>
      </c>
      <c r="S63" s="265">
        <v>9994.5</v>
      </c>
      <c r="T63" s="291">
        <v>9994.5</v>
      </c>
      <c r="U63" s="265">
        <v>9279.5</v>
      </c>
      <c r="V63" s="265">
        <v>9778.5</v>
      </c>
      <c r="W63" s="265">
        <v>9034</v>
      </c>
      <c r="X63" s="265">
        <v>8669</v>
      </c>
      <c r="Y63" s="265">
        <v>6894</v>
      </c>
      <c r="Z63" s="265">
        <v>5114</v>
      </c>
      <c r="AA63" s="265">
        <v>4354</v>
      </c>
      <c r="AB63" s="265">
        <v>4354</v>
      </c>
      <c r="AC63" s="265">
        <v>4354</v>
      </c>
      <c r="AD63" s="265">
        <v>4354</v>
      </c>
      <c r="AE63" s="265">
        <v>4354</v>
      </c>
      <c r="AF63" s="265">
        <v>4354</v>
      </c>
      <c r="AG63" s="265">
        <v>4354</v>
      </c>
      <c r="AH63" s="265">
        <v>4354</v>
      </c>
      <c r="AI63" s="265">
        <v>4354</v>
      </c>
      <c r="AJ63" s="265">
        <v>4354</v>
      </c>
      <c r="AK63" s="265">
        <v>3694</v>
      </c>
      <c r="AL63" s="265">
        <v>3034</v>
      </c>
      <c r="AM63" s="265">
        <v>1959</v>
      </c>
      <c r="AN63" s="265">
        <v>1299</v>
      </c>
      <c r="AO63" s="265">
        <v>1299</v>
      </c>
      <c r="AP63" s="265">
        <v>1299</v>
      </c>
      <c r="AQ63" s="265">
        <v>1299</v>
      </c>
      <c r="AR63" s="265">
        <v>1299</v>
      </c>
      <c r="AS63" s="265">
        <v>1299</v>
      </c>
      <c r="AT63" s="265">
        <v>1299</v>
      </c>
      <c r="AU63" s="265">
        <v>1299</v>
      </c>
      <c r="AV63" s="265">
        <v>1299</v>
      </c>
      <c r="AW63" s="265">
        <v>1299</v>
      </c>
      <c r="AX63" s="265">
        <v>1299</v>
      </c>
      <c r="AY63" s="265">
        <v>1299</v>
      </c>
      <c r="AZ63" s="265">
        <v>1299</v>
      </c>
    </row>
    <row r="64" spans="1:52" x14ac:dyDescent="0.45">
      <c r="A64" s="272" t="s">
        <v>348</v>
      </c>
      <c r="B64" s="265">
        <v>26075</v>
      </c>
      <c r="C64" s="265">
        <v>25243</v>
      </c>
      <c r="D64" s="265">
        <v>24987</v>
      </c>
      <c r="E64" s="265">
        <v>22937</v>
      </c>
      <c r="F64" s="265">
        <v>21265</v>
      </c>
      <c r="G64" s="265">
        <v>19069</v>
      </c>
      <c r="H64" s="265">
        <v>19067</v>
      </c>
      <c r="I64" s="265">
        <v>18477</v>
      </c>
      <c r="J64" s="265">
        <v>17973</v>
      </c>
      <c r="K64" s="265">
        <v>17003</v>
      </c>
      <c r="L64" s="265">
        <v>16543</v>
      </c>
      <c r="M64" s="265">
        <v>16565</v>
      </c>
      <c r="N64" s="265">
        <v>15930</v>
      </c>
      <c r="O64" s="265">
        <v>14335</v>
      </c>
      <c r="P64" s="265">
        <v>13019.2</v>
      </c>
      <c r="Q64" s="265">
        <v>11059.2</v>
      </c>
      <c r="R64" s="265">
        <v>11059.2</v>
      </c>
      <c r="S64" s="265">
        <v>9884.2000000000007</v>
      </c>
      <c r="T64" s="291">
        <v>9434.2000000000007</v>
      </c>
      <c r="U64" s="265">
        <v>9434.2000000000007</v>
      </c>
      <c r="V64" s="265">
        <v>7407</v>
      </c>
      <c r="W64" s="265">
        <v>6525</v>
      </c>
      <c r="X64" s="265">
        <v>4720</v>
      </c>
      <c r="Y64" s="265">
        <v>3102</v>
      </c>
      <c r="Z64" s="265">
        <v>2697</v>
      </c>
      <c r="AA64" s="265">
        <v>2362</v>
      </c>
      <c r="AB64" s="265">
        <v>2087</v>
      </c>
      <c r="AC64" s="265">
        <v>2087</v>
      </c>
      <c r="AD64" s="265">
        <v>2087</v>
      </c>
      <c r="AE64" s="265">
        <v>2087</v>
      </c>
      <c r="AF64" s="265">
        <v>2087</v>
      </c>
      <c r="AG64" s="265">
        <v>1664</v>
      </c>
      <c r="AH64" s="265">
        <v>1344</v>
      </c>
      <c r="AI64" s="265">
        <v>1344</v>
      </c>
      <c r="AJ64" s="265">
        <v>1344</v>
      </c>
      <c r="AK64" s="265">
        <v>1344</v>
      </c>
      <c r="AL64" s="265">
        <v>1344</v>
      </c>
      <c r="AM64" s="265">
        <v>1344</v>
      </c>
      <c r="AN64" s="265">
        <v>1344</v>
      </c>
      <c r="AO64" s="265">
        <v>1164</v>
      </c>
      <c r="AP64" s="265">
        <v>1164</v>
      </c>
      <c r="AQ64" s="265">
        <v>1064</v>
      </c>
      <c r="AR64" s="265">
        <v>729</v>
      </c>
      <c r="AS64" s="265">
        <v>729</v>
      </c>
      <c r="AT64" s="265">
        <v>729</v>
      </c>
      <c r="AU64" s="265">
        <v>629</v>
      </c>
      <c r="AV64" s="265">
        <v>488</v>
      </c>
      <c r="AW64" s="265">
        <v>488</v>
      </c>
      <c r="AX64" s="265">
        <v>488</v>
      </c>
      <c r="AY64" s="265">
        <v>488</v>
      </c>
      <c r="AZ64" s="265">
        <v>488</v>
      </c>
    </row>
    <row r="65" spans="1:52" x14ac:dyDescent="0.45">
      <c r="A65" s="272" t="s">
        <v>349</v>
      </c>
      <c r="B65" s="265">
        <v>9103.1157894736825</v>
      </c>
      <c r="C65" s="265">
        <v>8850.2157894736829</v>
      </c>
      <c r="D65" s="265">
        <v>8084.9157894736827</v>
      </c>
      <c r="E65" s="265">
        <v>7975.6157894736834</v>
      </c>
      <c r="F65" s="265">
        <v>7714.6157894736834</v>
      </c>
      <c r="G65" s="265">
        <v>7187.6157894736834</v>
      </c>
      <c r="H65" s="265">
        <v>6929.3157894736833</v>
      </c>
      <c r="I65" s="265">
        <v>6850.3157894736833</v>
      </c>
      <c r="J65" s="265">
        <v>6877.7157894736829</v>
      </c>
      <c r="K65" s="265">
        <v>6783.5157894736831</v>
      </c>
      <c r="L65" s="265">
        <v>6743.5857894736828</v>
      </c>
      <c r="M65" s="265">
        <v>6395.6857894736831</v>
      </c>
      <c r="N65" s="265">
        <v>6401.2857894736835</v>
      </c>
      <c r="O65" s="265">
        <v>6178.7857894736844</v>
      </c>
      <c r="P65" s="265">
        <v>6018.2857894736844</v>
      </c>
      <c r="Q65" s="265">
        <v>5698.4857894736851</v>
      </c>
      <c r="R65" s="265">
        <v>5556.0857894736846</v>
      </c>
      <c r="S65" s="265">
        <v>5310.9157894736845</v>
      </c>
      <c r="T65" s="291">
        <v>5199.0157894736849</v>
      </c>
      <c r="U65" s="265">
        <v>4910.7157894736838</v>
      </c>
      <c r="V65" s="265">
        <v>4374.8657894736843</v>
      </c>
      <c r="W65" s="265">
        <v>4111.6657894736836</v>
      </c>
      <c r="X65" s="265">
        <v>3834.6657894736836</v>
      </c>
      <c r="Y65" s="265">
        <v>3690.5657894736833</v>
      </c>
      <c r="Z65" s="265">
        <v>3553.765789473684</v>
      </c>
      <c r="AA65" s="265">
        <v>3532.9657894736838</v>
      </c>
      <c r="AB65" s="265">
        <v>3375.6657894736836</v>
      </c>
      <c r="AC65" s="265">
        <v>3265.3657894736839</v>
      </c>
      <c r="AD65" s="265">
        <v>3198.5657894736842</v>
      </c>
      <c r="AE65" s="265">
        <v>3035.4657894736843</v>
      </c>
      <c r="AF65" s="265">
        <v>2811.9657894736838</v>
      </c>
      <c r="AG65" s="265">
        <v>2634.9657894736847</v>
      </c>
      <c r="AH65" s="265">
        <v>2545.3657894736843</v>
      </c>
      <c r="AI65" s="265">
        <v>2355.6657894736845</v>
      </c>
      <c r="AJ65" s="265">
        <v>1829.2657894736844</v>
      </c>
      <c r="AK65" s="265">
        <v>1691.4657894736845</v>
      </c>
      <c r="AL65" s="265">
        <v>1589.5657894736842</v>
      </c>
      <c r="AM65" s="265">
        <v>1400.265789473684</v>
      </c>
      <c r="AN65" s="265">
        <v>1029.9657894736843</v>
      </c>
      <c r="AO65" s="265">
        <v>719.15</v>
      </c>
      <c r="AP65" s="265">
        <v>627.15</v>
      </c>
      <c r="AQ65" s="265">
        <v>577.04999999999995</v>
      </c>
      <c r="AR65" s="265">
        <v>519.35</v>
      </c>
      <c r="AS65" s="265">
        <v>472.35</v>
      </c>
      <c r="AT65" s="265">
        <v>472.35</v>
      </c>
      <c r="AU65" s="265">
        <v>420.35</v>
      </c>
      <c r="AV65" s="265">
        <v>420.35</v>
      </c>
      <c r="AW65" s="265">
        <v>420.35</v>
      </c>
      <c r="AX65" s="265">
        <v>360.95000000000005</v>
      </c>
      <c r="AY65" s="265">
        <v>300.95000000000005</v>
      </c>
      <c r="AZ65" s="265">
        <v>274.02999999999997</v>
      </c>
    </row>
    <row r="66" spans="1:52" x14ac:dyDescent="0.45">
      <c r="A66" s="272" t="s">
        <v>350</v>
      </c>
      <c r="B66" s="265">
        <v>1732.4800000000005</v>
      </c>
      <c r="C66" s="265">
        <v>1722.38</v>
      </c>
      <c r="D66" s="265">
        <v>1694.0800000000002</v>
      </c>
      <c r="E66" s="265">
        <v>1699.7800000000002</v>
      </c>
      <c r="F66" s="265">
        <v>1697.2800000000002</v>
      </c>
      <c r="G66" s="265">
        <v>1662.6400000000003</v>
      </c>
      <c r="H66" s="265">
        <v>1642.6400000000003</v>
      </c>
      <c r="I66" s="265">
        <v>1621.44</v>
      </c>
      <c r="J66" s="265">
        <v>1609.84</v>
      </c>
      <c r="K66" s="265">
        <v>1539.8400000000001</v>
      </c>
      <c r="L66" s="265">
        <v>1468.3400000000001</v>
      </c>
      <c r="M66" s="265">
        <v>1503.14</v>
      </c>
      <c r="N66" s="265">
        <v>1489.64</v>
      </c>
      <c r="O66" s="265">
        <v>1475.04</v>
      </c>
      <c r="P66" s="265">
        <v>1447.7400000000002</v>
      </c>
      <c r="Q66" s="265">
        <v>1415.5200000000002</v>
      </c>
      <c r="R66" s="265">
        <v>1381.3600000000001</v>
      </c>
      <c r="S66" s="265">
        <v>1339.4600000000003</v>
      </c>
      <c r="T66" s="291">
        <v>1312.2720000000002</v>
      </c>
      <c r="U66" s="265">
        <v>1286.8720000000003</v>
      </c>
      <c r="V66" s="265">
        <v>1251.2720000000002</v>
      </c>
      <c r="W66" s="265">
        <v>1167.5120000000002</v>
      </c>
      <c r="X66" s="265">
        <v>1145.0120000000002</v>
      </c>
      <c r="Y66" s="265">
        <v>1116.5120000000002</v>
      </c>
      <c r="Z66" s="265">
        <v>1066.0120000000002</v>
      </c>
      <c r="AA66" s="265">
        <v>1032.9120000000003</v>
      </c>
      <c r="AB66" s="265">
        <v>983.91200000000003</v>
      </c>
      <c r="AC66" s="265">
        <v>961.61200000000008</v>
      </c>
      <c r="AD66" s="265">
        <v>923.01200000000017</v>
      </c>
      <c r="AE66" s="265">
        <v>888.71200000000022</v>
      </c>
      <c r="AF66" s="265">
        <v>807.31200000000024</v>
      </c>
      <c r="AG66" s="265">
        <v>732.01200000000017</v>
      </c>
      <c r="AH66" s="265">
        <v>691.41200000000003</v>
      </c>
      <c r="AI66" s="265">
        <v>611.66200000000003</v>
      </c>
      <c r="AJ66" s="265">
        <v>534.41200000000003</v>
      </c>
      <c r="AK66" s="265">
        <v>466.81200000000001</v>
      </c>
      <c r="AL66" s="265">
        <v>394.81200000000001</v>
      </c>
      <c r="AM66" s="265">
        <v>356.3119999999999</v>
      </c>
      <c r="AN66" s="265">
        <v>259.61199999999997</v>
      </c>
      <c r="AO66" s="265">
        <v>140.012</v>
      </c>
      <c r="AP66" s="265">
        <v>107.81200000000001</v>
      </c>
      <c r="AQ66" s="265">
        <v>100.212</v>
      </c>
      <c r="AR66" s="265">
        <v>97.212000000000003</v>
      </c>
      <c r="AS66" s="265">
        <v>82.212000000000003</v>
      </c>
      <c r="AT66" s="265">
        <v>78.712000000000003</v>
      </c>
      <c r="AU66" s="265">
        <v>71.512</v>
      </c>
      <c r="AV66" s="265">
        <v>67.012</v>
      </c>
      <c r="AW66" s="265">
        <v>61.212000000000003</v>
      </c>
      <c r="AX66" s="265">
        <v>61.212000000000003</v>
      </c>
      <c r="AY66" s="265">
        <v>61.212000000000003</v>
      </c>
      <c r="AZ66" s="265">
        <v>54.911999999999999</v>
      </c>
    </row>
    <row r="67" spans="1:52" s="1" customFormat="1" x14ac:dyDescent="0.45">
      <c r="A67" s="304" t="s">
        <v>352</v>
      </c>
      <c r="B67" s="305">
        <v>5650.5464999999995</v>
      </c>
      <c r="C67" s="305">
        <v>6235.1195526315751</v>
      </c>
      <c r="D67" s="305">
        <v>6910.0685526315747</v>
      </c>
      <c r="E67" s="305">
        <v>7256.0585526315745</v>
      </c>
      <c r="F67" s="305">
        <v>7653.4405526315732</v>
      </c>
      <c r="G67" s="305">
        <v>8108.2775526315745</v>
      </c>
      <c r="H67" s="305">
        <v>8896.0115526315712</v>
      </c>
      <c r="I67" s="305">
        <v>9676.6945526316013</v>
      </c>
      <c r="J67" s="305">
        <v>10466.987552631634</v>
      </c>
      <c r="K67" s="305">
        <v>11016.73505263161</v>
      </c>
      <c r="L67" s="305">
        <v>11096.582052631606</v>
      </c>
      <c r="M67" s="305">
        <v>11204.066802631605</v>
      </c>
      <c r="N67" s="305">
        <v>11367.672102631583</v>
      </c>
      <c r="O67" s="305">
        <v>11204.864202631579</v>
      </c>
      <c r="P67" s="305">
        <v>10884.697002631579</v>
      </c>
      <c r="Q67" s="305">
        <v>10508.608952631575</v>
      </c>
      <c r="R67" s="305">
        <v>10155.704452631577</v>
      </c>
      <c r="S67" s="305">
        <v>9966.6653883458621</v>
      </c>
      <c r="T67" s="306">
        <v>9545.9258883458606</v>
      </c>
      <c r="U67" s="305">
        <v>8742.0418883458624</v>
      </c>
      <c r="V67" s="305">
        <v>8050.73538834586</v>
      </c>
      <c r="W67" s="305">
        <v>7425.4933883458598</v>
      </c>
      <c r="X67" s="305">
        <v>6802.8865383458633</v>
      </c>
      <c r="Y67" s="305">
        <v>6378.3034857142848</v>
      </c>
      <c r="Z67" s="305">
        <v>5754.0284857142851</v>
      </c>
      <c r="AA67" s="305">
        <v>5282.9434857142869</v>
      </c>
      <c r="AB67" s="305">
        <v>4695.689485714307</v>
      </c>
      <c r="AC67" s="305">
        <v>4188.0989857143259</v>
      </c>
      <c r="AD67" s="305">
        <v>3756.9379857143285</v>
      </c>
      <c r="AE67" s="305">
        <v>3484.0079857143282</v>
      </c>
      <c r="AF67" s="305">
        <v>3133.6879857143285</v>
      </c>
      <c r="AG67" s="305">
        <v>2408.6195857143102</v>
      </c>
      <c r="AH67" s="305">
        <v>1890.2472857142852</v>
      </c>
      <c r="AI67" s="305">
        <v>1348.9531857142772</v>
      </c>
      <c r="AJ67" s="305">
        <v>971.7783857142831</v>
      </c>
      <c r="AK67" s="305">
        <v>835.02243571428369</v>
      </c>
      <c r="AL67" s="305">
        <v>708.55343571428421</v>
      </c>
      <c r="AM67" s="305">
        <v>235.83999999999997</v>
      </c>
      <c r="AN67" s="305">
        <v>153.94999999999996</v>
      </c>
      <c r="AO67" s="305">
        <v>53.433999999999997</v>
      </c>
      <c r="AP67" s="305">
        <v>25</v>
      </c>
      <c r="AQ67" s="305">
        <v>25</v>
      </c>
      <c r="AR67" s="305">
        <v>25</v>
      </c>
      <c r="AS67" s="305">
        <v>24</v>
      </c>
      <c r="AT67" s="305">
        <v>11.5</v>
      </c>
      <c r="AU67" s="305">
        <v>11.5</v>
      </c>
      <c r="AV67" s="305">
        <v>11.5</v>
      </c>
      <c r="AW67" s="305">
        <v>7.5</v>
      </c>
      <c r="AX67" s="305">
        <v>3</v>
      </c>
      <c r="AY67" s="305">
        <v>2</v>
      </c>
      <c r="AZ67" s="305">
        <v>2</v>
      </c>
    </row>
    <row r="68" spans="1:52" x14ac:dyDescent="0.45">
      <c r="A68" s="272" t="s">
        <v>347</v>
      </c>
      <c r="B68" s="265">
        <v>0</v>
      </c>
      <c r="C68" s="265">
        <v>0</v>
      </c>
      <c r="D68" s="265">
        <v>0</v>
      </c>
      <c r="E68" s="265">
        <v>0</v>
      </c>
      <c r="F68" s="265">
        <v>0</v>
      </c>
      <c r="G68" s="265">
        <v>0</v>
      </c>
      <c r="H68" s="265">
        <v>0</v>
      </c>
      <c r="I68" s="265">
        <v>0</v>
      </c>
      <c r="J68" s="265">
        <v>0</v>
      </c>
      <c r="K68" s="265">
        <v>0</v>
      </c>
      <c r="L68" s="265">
        <v>0</v>
      </c>
      <c r="M68" s="265">
        <v>0</v>
      </c>
      <c r="N68" s="265">
        <v>0</v>
      </c>
      <c r="O68" s="265">
        <v>0</v>
      </c>
      <c r="P68" s="265">
        <v>0</v>
      </c>
      <c r="Q68" s="265">
        <v>0</v>
      </c>
      <c r="R68" s="265">
        <v>0</v>
      </c>
      <c r="S68" s="265">
        <v>0</v>
      </c>
      <c r="T68" s="291">
        <v>0</v>
      </c>
      <c r="U68" s="265">
        <v>0</v>
      </c>
      <c r="V68" s="265">
        <v>0</v>
      </c>
      <c r="W68" s="265">
        <v>0</v>
      </c>
      <c r="X68" s="265">
        <v>0</v>
      </c>
      <c r="Y68" s="265">
        <v>0</v>
      </c>
      <c r="Z68" s="265">
        <v>0</v>
      </c>
      <c r="AA68" s="265">
        <v>0</v>
      </c>
      <c r="AB68" s="265">
        <v>0</v>
      </c>
      <c r="AC68" s="265">
        <v>0</v>
      </c>
      <c r="AD68" s="265">
        <v>0</v>
      </c>
      <c r="AE68" s="265">
        <v>0</v>
      </c>
      <c r="AF68" s="265">
        <v>0</v>
      </c>
      <c r="AG68" s="265">
        <v>0</v>
      </c>
      <c r="AH68" s="265">
        <v>0</v>
      </c>
      <c r="AI68" s="265">
        <v>0</v>
      </c>
      <c r="AJ68" s="265">
        <v>0</v>
      </c>
      <c r="AK68" s="265">
        <v>0</v>
      </c>
      <c r="AL68" s="265">
        <v>0</v>
      </c>
      <c r="AM68" s="265">
        <v>0</v>
      </c>
      <c r="AN68" s="265">
        <v>0</v>
      </c>
      <c r="AO68" s="265">
        <v>0</v>
      </c>
      <c r="AP68" s="265">
        <v>0</v>
      </c>
      <c r="AQ68" s="265">
        <v>0</v>
      </c>
      <c r="AR68" s="265">
        <v>0</v>
      </c>
      <c r="AS68" s="265">
        <v>0</v>
      </c>
      <c r="AT68" s="265">
        <v>0</v>
      </c>
      <c r="AU68" s="265">
        <v>0</v>
      </c>
      <c r="AV68" s="265">
        <v>0</v>
      </c>
      <c r="AW68" s="265">
        <v>0</v>
      </c>
      <c r="AX68" s="265">
        <v>0</v>
      </c>
      <c r="AY68" s="265">
        <v>0</v>
      </c>
      <c r="AZ68" s="265">
        <v>0</v>
      </c>
    </row>
    <row r="69" spans="1:52" x14ac:dyDescent="0.45">
      <c r="A69" s="272" t="s">
        <v>348</v>
      </c>
      <c r="B69" s="265">
        <v>0</v>
      </c>
      <c r="C69" s="265">
        <v>0</v>
      </c>
      <c r="D69" s="265">
        <v>0</v>
      </c>
      <c r="E69" s="265">
        <v>0</v>
      </c>
      <c r="F69" s="265">
        <v>0</v>
      </c>
      <c r="G69" s="265">
        <v>0</v>
      </c>
      <c r="H69" s="265">
        <v>0</v>
      </c>
      <c r="I69" s="265">
        <v>0</v>
      </c>
      <c r="J69" s="265">
        <v>0</v>
      </c>
      <c r="K69" s="265">
        <v>0</v>
      </c>
      <c r="L69" s="265">
        <v>0</v>
      </c>
      <c r="M69" s="265">
        <v>0</v>
      </c>
      <c r="N69" s="265">
        <v>0</v>
      </c>
      <c r="O69" s="265">
        <v>0</v>
      </c>
      <c r="P69" s="265">
        <v>0</v>
      </c>
      <c r="Q69" s="265">
        <v>0</v>
      </c>
      <c r="R69" s="265">
        <v>0</v>
      </c>
      <c r="S69" s="265">
        <v>0</v>
      </c>
      <c r="T69" s="291">
        <v>0</v>
      </c>
      <c r="U69" s="265">
        <v>0</v>
      </c>
      <c r="V69" s="265">
        <v>0</v>
      </c>
      <c r="W69" s="265">
        <v>0</v>
      </c>
      <c r="X69" s="265">
        <v>0</v>
      </c>
      <c r="Y69" s="265">
        <v>0</v>
      </c>
      <c r="Z69" s="265">
        <v>0</v>
      </c>
      <c r="AA69" s="265">
        <v>0</v>
      </c>
      <c r="AB69" s="265">
        <v>0</v>
      </c>
      <c r="AC69" s="265">
        <v>0</v>
      </c>
      <c r="AD69" s="265">
        <v>0</v>
      </c>
      <c r="AE69" s="265">
        <v>0</v>
      </c>
      <c r="AF69" s="265">
        <v>0</v>
      </c>
      <c r="AG69" s="265">
        <v>0</v>
      </c>
      <c r="AH69" s="265">
        <v>0</v>
      </c>
      <c r="AI69" s="265">
        <v>0</v>
      </c>
      <c r="AJ69" s="265">
        <v>0</v>
      </c>
      <c r="AK69" s="265">
        <v>0</v>
      </c>
      <c r="AL69" s="265">
        <v>0</v>
      </c>
      <c r="AM69" s="265">
        <v>0</v>
      </c>
      <c r="AN69" s="265">
        <v>0</v>
      </c>
      <c r="AO69" s="265">
        <v>0</v>
      </c>
      <c r="AP69" s="265">
        <v>0</v>
      </c>
      <c r="AQ69" s="265">
        <v>0</v>
      </c>
      <c r="AR69" s="265">
        <v>0</v>
      </c>
      <c r="AS69" s="265">
        <v>0</v>
      </c>
      <c r="AT69" s="265">
        <v>0</v>
      </c>
      <c r="AU69" s="265">
        <v>0</v>
      </c>
      <c r="AV69" s="265">
        <v>0</v>
      </c>
      <c r="AW69" s="265">
        <v>0</v>
      </c>
      <c r="AX69" s="265">
        <v>0</v>
      </c>
      <c r="AY69" s="265">
        <v>0</v>
      </c>
      <c r="AZ69" s="265">
        <v>0</v>
      </c>
    </row>
    <row r="70" spans="1:52" x14ac:dyDescent="0.45">
      <c r="A70" s="272" t="s">
        <v>349</v>
      </c>
      <c r="B70" s="265">
        <v>235.20000000000002</v>
      </c>
      <c r="C70" s="265">
        <v>255.20000000000002</v>
      </c>
      <c r="D70" s="265">
        <v>265.20000000000005</v>
      </c>
      <c r="E70" s="265">
        <v>275.20000000000005</v>
      </c>
      <c r="F70" s="265">
        <v>275.20000000000005</v>
      </c>
      <c r="G70" s="265">
        <v>297.20000000000005</v>
      </c>
      <c r="H70" s="265">
        <v>346.1</v>
      </c>
      <c r="I70" s="265">
        <v>413.1</v>
      </c>
      <c r="J70" s="265">
        <v>511.1</v>
      </c>
      <c r="K70" s="265">
        <v>531.6</v>
      </c>
      <c r="L70" s="265">
        <v>548.6</v>
      </c>
      <c r="M70" s="265">
        <v>548.6</v>
      </c>
      <c r="N70" s="265">
        <v>586</v>
      </c>
      <c r="O70" s="265">
        <v>596.4</v>
      </c>
      <c r="P70" s="265">
        <v>573.4</v>
      </c>
      <c r="Q70" s="265">
        <v>583.4</v>
      </c>
      <c r="R70" s="265">
        <v>548.9</v>
      </c>
      <c r="S70" s="265">
        <v>681.61428571428576</v>
      </c>
      <c r="T70" s="291">
        <v>656.41428571428571</v>
      </c>
      <c r="U70" s="265">
        <v>644.21428571428578</v>
      </c>
      <c r="V70" s="265">
        <v>624.61428571428576</v>
      </c>
      <c r="W70" s="265">
        <v>624.61428571428576</v>
      </c>
      <c r="X70" s="265">
        <v>614.61428571428576</v>
      </c>
      <c r="Y70" s="265">
        <v>604.61428571428576</v>
      </c>
      <c r="Z70" s="265">
        <v>604.61428571428576</v>
      </c>
      <c r="AA70" s="265">
        <v>584.61428571428576</v>
      </c>
      <c r="AB70" s="265">
        <v>448.71428571428578</v>
      </c>
      <c r="AC70" s="265">
        <v>448.71428571428578</v>
      </c>
      <c r="AD70" s="265">
        <v>328.71428571428578</v>
      </c>
      <c r="AE70" s="265">
        <v>311.71428571428578</v>
      </c>
      <c r="AF70" s="265">
        <v>289.71428571428578</v>
      </c>
      <c r="AG70" s="265">
        <v>289.71428571428578</v>
      </c>
      <c r="AH70" s="265">
        <v>252.31428571428575</v>
      </c>
      <c r="AI70" s="265">
        <v>252.31428571428575</v>
      </c>
      <c r="AJ70" s="265">
        <v>252.31428571428575</v>
      </c>
      <c r="AK70" s="265">
        <v>217.31428571428575</v>
      </c>
      <c r="AL70" s="265">
        <v>217.31428571428575</v>
      </c>
      <c r="AM70" s="265">
        <v>71.600000000000009</v>
      </c>
      <c r="AN70" s="265">
        <v>61.2</v>
      </c>
      <c r="AO70" s="265">
        <v>0</v>
      </c>
      <c r="AP70" s="265">
        <v>0</v>
      </c>
      <c r="AQ70" s="265">
        <v>0</v>
      </c>
      <c r="AR70" s="265">
        <v>0</v>
      </c>
      <c r="AS70" s="265">
        <v>0</v>
      </c>
      <c r="AT70" s="265">
        <v>0</v>
      </c>
      <c r="AU70" s="265">
        <v>0</v>
      </c>
      <c r="AV70" s="265">
        <v>0</v>
      </c>
      <c r="AW70" s="265">
        <v>0</v>
      </c>
      <c r="AX70" s="265">
        <v>0</v>
      </c>
      <c r="AY70" s="265">
        <v>0</v>
      </c>
      <c r="AZ70" s="265">
        <v>0</v>
      </c>
    </row>
    <row r="71" spans="1:52" x14ac:dyDescent="0.45">
      <c r="A71" s="275" t="s">
        <v>350</v>
      </c>
      <c r="B71" s="276">
        <v>5415.3464999999997</v>
      </c>
      <c r="C71" s="276">
        <v>5979.9195526315743</v>
      </c>
      <c r="D71" s="276">
        <v>6644.8685526315749</v>
      </c>
      <c r="E71" s="276">
        <v>6980.8585526315746</v>
      </c>
      <c r="F71" s="276">
        <v>7378.2405526315733</v>
      </c>
      <c r="G71" s="276">
        <v>7811.0775526315747</v>
      </c>
      <c r="H71" s="276">
        <v>8549.9115526315727</v>
      </c>
      <c r="I71" s="276">
        <v>9263.5945526316027</v>
      </c>
      <c r="J71" s="276">
        <v>9955.8875526316333</v>
      </c>
      <c r="K71" s="276">
        <v>10485.135052631609</v>
      </c>
      <c r="L71" s="276">
        <v>10547.982052631605</v>
      </c>
      <c r="M71" s="276">
        <v>10655.466802631603</v>
      </c>
      <c r="N71" s="276">
        <v>10781.672102631583</v>
      </c>
      <c r="O71" s="276">
        <v>10608.46420263158</v>
      </c>
      <c r="P71" s="276">
        <v>10311.297002631578</v>
      </c>
      <c r="Q71" s="276">
        <v>9925.2089526315758</v>
      </c>
      <c r="R71" s="276">
        <v>9606.8044526315771</v>
      </c>
      <c r="S71" s="276">
        <v>9285.0511026315762</v>
      </c>
      <c r="T71" s="296">
        <v>8889.5116026315773</v>
      </c>
      <c r="U71" s="276">
        <v>8097.8276026315771</v>
      </c>
      <c r="V71" s="276">
        <v>7426.121102631575</v>
      </c>
      <c r="W71" s="276">
        <v>6800.8791026315748</v>
      </c>
      <c r="X71" s="276">
        <v>6188.2722526315783</v>
      </c>
      <c r="Y71" s="276">
        <v>5773.6891999999989</v>
      </c>
      <c r="Z71" s="276">
        <v>5149.4142000000002</v>
      </c>
      <c r="AA71" s="276">
        <v>4698.329200000001</v>
      </c>
      <c r="AB71" s="276">
        <v>4246.9752000000208</v>
      </c>
      <c r="AC71" s="276">
        <v>3739.3847000000396</v>
      </c>
      <c r="AD71" s="276">
        <v>3428.2237000000428</v>
      </c>
      <c r="AE71" s="276">
        <v>3172.2937000000425</v>
      </c>
      <c r="AF71" s="276">
        <v>2843.9737000000428</v>
      </c>
      <c r="AG71" s="276">
        <v>2118.9053000000249</v>
      </c>
      <c r="AH71" s="276">
        <v>1637.9329999999995</v>
      </c>
      <c r="AI71" s="276">
        <v>1096.6388999999913</v>
      </c>
      <c r="AJ71" s="276">
        <v>719.4640999999973</v>
      </c>
      <c r="AK71" s="276">
        <v>617.70814999999789</v>
      </c>
      <c r="AL71" s="276">
        <v>491.23914999999846</v>
      </c>
      <c r="AM71" s="276">
        <v>164.23999999999998</v>
      </c>
      <c r="AN71" s="276">
        <v>92.749999999999972</v>
      </c>
      <c r="AO71" s="276">
        <v>53.433999999999997</v>
      </c>
      <c r="AP71" s="276">
        <v>25</v>
      </c>
      <c r="AQ71" s="276">
        <v>25</v>
      </c>
      <c r="AR71" s="276">
        <v>25</v>
      </c>
      <c r="AS71" s="276">
        <v>24</v>
      </c>
      <c r="AT71" s="276">
        <v>11.5</v>
      </c>
      <c r="AU71" s="276">
        <v>11.5</v>
      </c>
      <c r="AV71" s="276">
        <v>11.5</v>
      </c>
      <c r="AW71" s="276">
        <v>7.5</v>
      </c>
      <c r="AX71" s="276">
        <v>3</v>
      </c>
      <c r="AY71" s="276">
        <v>2</v>
      </c>
      <c r="AZ71" s="276">
        <v>2</v>
      </c>
    </row>
    <row r="72" spans="1:52" x14ac:dyDescent="0.45">
      <c r="A72" s="268" t="s">
        <v>353</v>
      </c>
      <c r="B72" s="269">
        <v>9241.1726646712141</v>
      </c>
      <c r="C72" s="269">
        <v>8691.2726646712144</v>
      </c>
      <c r="D72" s="269">
        <v>8863.2726646712144</v>
      </c>
      <c r="E72" s="269">
        <v>8727.6726646712141</v>
      </c>
      <c r="F72" s="269">
        <v>8754.6126646712146</v>
      </c>
      <c r="G72" s="269">
        <v>8619.1986646712139</v>
      </c>
      <c r="H72" s="269">
        <v>8475.4066646712145</v>
      </c>
      <c r="I72" s="269">
        <v>8685.1396646712128</v>
      </c>
      <c r="J72" s="269">
        <v>8648.6996646712141</v>
      </c>
      <c r="K72" s="269">
        <v>8593.6996646712141</v>
      </c>
      <c r="L72" s="269">
        <v>8540.9853789569279</v>
      </c>
      <c r="M72" s="269">
        <v>8493.9853789569279</v>
      </c>
      <c r="N72" s="269">
        <v>8138.061974701609</v>
      </c>
      <c r="O72" s="269">
        <v>7927.061974701609</v>
      </c>
      <c r="P72" s="269">
        <v>7742.6619747016084</v>
      </c>
      <c r="Q72" s="269">
        <v>7685.5419747016085</v>
      </c>
      <c r="R72" s="269">
        <v>6724.5419747016094</v>
      </c>
      <c r="S72" s="269">
        <v>6362.0419747016094</v>
      </c>
      <c r="T72" s="293">
        <v>6023.0419747016094</v>
      </c>
      <c r="U72" s="269">
        <v>5863.0419747016094</v>
      </c>
      <c r="V72" s="269">
        <v>4953.6419747016089</v>
      </c>
      <c r="W72" s="269">
        <v>4643.6419747016089</v>
      </c>
      <c r="X72" s="269">
        <v>4227.7419747016083</v>
      </c>
      <c r="Y72" s="269">
        <v>3702.7419747016088</v>
      </c>
      <c r="Z72" s="269">
        <v>3540.9819747016086</v>
      </c>
      <c r="AA72" s="269">
        <v>3484.6819747016089</v>
      </c>
      <c r="AB72" s="269">
        <v>3462.8819747016087</v>
      </c>
      <c r="AC72" s="269">
        <v>3453.9619747016086</v>
      </c>
      <c r="AD72" s="269">
        <v>3453.561974701609</v>
      </c>
      <c r="AE72" s="269">
        <v>3432.2619747016088</v>
      </c>
      <c r="AF72" s="269">
        <v>3199.6619747016089</v>
      </c>
      <c r="AG72" s="269">
        <v>3137.1419747016089</v>
      </c>
      <c r="AH72" s="269">
        <v>3121.541974701609</v>
      </c>
      <c r="AI72" s="269">
        <v>3113.541974701609</v>
      </c>
      <c r="AJ72" s="269">
        <v>2947.7419747016093</v>
      </c>
      <c r="AK72" s="269">
        <v>2858.8419747016087</v>
      </c>
      <c r="AL72" s="269">
        <v>2443.7419747016088</v>
      </c>
      <c r="AM72" s="269">
        <v>2438.1419747016089</v>
      </c>
      <c r="AN72" s="269">
        <v>2404.9419747016086</v>
      </c>
      <c r="AO72" s="269">
        <v>2384.0419747016085</v>
      </c>
      <c r="AP72" s="269">
        <v>2295.0419747016085</v>
      </c>
      <c r="AQ72" s="269">
        <v>2213.9419747016091</v>
      </c>
      <c r="AR72" s="269">
        <v>1637.9419747016088</v>
      </c>
      <c r="AS72" s="269">
        <v>1637.9419747016088</v>
      </c>
      <c r="AT72" s="269">
        <v>1618.5019747016088</v>
      </c>
      <c r="AU72" s="269">
        <v>1617.9159747016088</v>
      </c>
      <c r="AV72" s="269">
        <v>1615.2079747016087</v>
      </c>
      <c r="AW72" s="269">
        <v>1600.474974701609</v>
      </c>
      <c r="AX72" s="269">
        <v>1595.4149747016088</v>
      </c>
      <c r="AY72" s="269">
        <v>1595.4149747016088</v>
      </c>
      <c r="AZ72" s="269">
        <v>397.27659574468083</v>
      </c>
    </row>
    <row r="73" spans="1:52" x14ac:dyDescent="0.45">
      <c r="A73" s="277" t="s">
        <v>354</v>
      </c>
      <c r="B73" s="278">
        <v>4433.1383789569281</v>
      </c>
      <c r="C73" s="278">
        <v>3964.1383789569281</v>
      </c>
      <c r="D73" s="278">
        <v>4454.1383789569281</v>
      </c>
      <c r="E73" s="278">
        <v>4454.1383789569281</v>
      </c>
      <c r="F73" s="278">
        <v>4454.1383789569281</v>
      </c>
      <c r="G73" s="278">
        <v>4454.1383789569281</v>
      </c>
      <c r="H73" s="278">
        <v>4454.1383789569281</v>
      </c>
      <c r="I73" s="278">
        <v>4454.1383789569281</v>
      </c>
      <c r="J73" s="278">
        <v>4454.1383789569281</v>
      </c>
      <c r="K73" s="278">
        <v>4454.1383789569281</v>
      </c>
      <c r="L73" s="278">
        <v>4493.1383789569281</v>
      </c>
      <c r="M73" s="278">
        <v>4813.1383789569281</v>
      </c>
      <c r="N73" s="278">
        <v>4525.1383789569281</v>
      </c>
      <c r="O73" s="278">
        <v>4325.1383789569281</v>
      </c>
      <c r="P73" s="278">
        <v>4325.1383789569281</v>
      </c>
      <c r="Q73" s="278">
        <v>4325.1383789569281</v>
      </c>
      <c r="R73" s="278">
        <v>3765.1383789569281</v>
      </c>
      <c r="S73" s="278">
        <v>3765.1383789569281</v>
      </c>
      <c r="T73" s="297">
        <v>3605.1383789569281</v>
      </c>
      <c r="U73" s="278">
        <v>3445.1383789569281</v>
      </c>
      <c r="V73" s="278">
        <v>2884.1383789569281</v>
      </c>
      <c r="W73" s="278">
        <v>2594.1383789569281</v>
      </c>
      <c r="X73" s="278">
        <v>2287.1383789569281</v>
      </c>
      <c r="Y73" s="278">
        <v>1957.1383789569279</v>
      </c>
      <c r="Z73" s="278">
        <v>1957.1383789569279</v>
      </c>
      <c r="AA73" s="278">
        <v>1957.1383789569279</v>
      </c>
      <c r="AB73" s="278">
        <v>1957.1383789569279</v>
      </c>
      <c r="AC73" s="278">
        <v>1957.1383789569279</v>
      </c>
      <c r="AD73" s="278">
        <v>1957.1383789569279</v>
      </c>
      <c r="AE73" s="278">
        <v>1957.1383789569279</v>
      </c>
      <c r="AF73" s="278">
        <v>1957.1383789569279</v>
      </c>
      <c r="AG73" s="278">
        <v>1957.1383789569279</v>
      </c>
      <c r="AH73" s="278">
        <v>1957.1383789569279</v>
      </c>
      <c r="AI73" s="278">
        <v>1957.1383789569279</v>
      </c>
      <c r="AJ73" s="278">
        <v>1957.1383789569279</v>
      </c>
      <c r="AK73" s="278">
        <v>1957.1383789569279</v>
      </c>
      <c r="AL73" s="278">
        <v>1587.1383789569279</v>
      </c>
      <c r="AM73" s="278">
        <v>1587.1383789569279</v>
      </c>
      <c r="AN73" s="278">
        <v>1587.1383789569279</v>
      </c>
      <c r="AO73" s="278">
        <v>1587.1383789569279</v>
      </c>
      <c r="AP73" s="278">
        <v>1587.1383789569279</v>
      </c>
      <c r="AQ73" s="278">
        <v>1587.1383789569279</v>
      </c>
      <c r="AR73" s="278">
        <v>1097.1383789569279</v>
      </c>
      <c r="AS73" s="278">
        <v>1097.1383789569279</v>
      </c>
      <c r="AT73" s="278">
        <v>1097.1383789569279</v>
      </c>
      <c r="AU73" s="278">
        <v>1097.1383789569279</v>
      </c>
      <c r="AV73" s="278">
        <v>1097.1383789569279</v>
      </c>
      <c r="AW73" s="278">
        <v>1097.1383789569279</v>
      </c>
      <c r="AX73" s="278">
        <v>1097.1383789569279</v>
      </c>
      <c r="AY73" s="278">
        <v>1097.1383789569279</v>
      </c>
      <c r="AZ73" s="278">
        <v>320</v>
      </c>
    </row>
    <row r="74" spans="1:52" x14ac:dyDescent="0.45">
      <c r="A74" s="279" t="s">
        <v>355</v>
      </c>
      <c r="B74" s="265">
        <v>2513.6736842105265</v>
      </c>
      <c r="C74" s="265">
        <v>2471.6736842105265</v>
      </c>
      <c r="D74" s="265">
        <v>2286.6736842105265</v>
      </c>
      <c r="E74" s="265">
        <v>2186.6736842105265</v>
      </c>
      <c r="F74" s="265">
        <v>2136.6736842105265</v>
      </c>
      <c r="G74" s="265">
        <v>2027.6736842105263</v>
      </c>
      <c r="H74" s="265">
        <v>1907.6736842105263</v>
      </c>
      <c r="I74" s="265">
        <v>2102.6736842105265</v>
      </c>
      <c r="J74" s="265">
        <v>2207.6736842105265</v>
      </c>
      <c r="K74" s="265">
        <v>2152.6736842105265</v>
      </c>
      <c r="L74" s="265">
        <v>2082.6736842105265</v>
      </c>
      <c r="M74" s="265">
        <v>1972.6736842105263</v>
      </c>
      <c r="N74" s="265">
        <v>1972.6736842105263</v>
      </c>
      <c r="O74" s="265">
        <v>2028.6736842105263</v>
      </c>
      <c r="P74" s="265">
        <v>1918.6736842105263</v>
      </c>
      <c r="Q74" s="265">
        <v>1866.6736842105263</v>
      </c>
      <c r="R74" s="265">
        <v>1582.6736842105263</v>
      </c>
      <c r="S74" s="265">
        <v>1346.6736842105263</v>
      </c>
      <c r="T74" s="291">
        <v>1346.6736842105263</v>
      </c>
      <c r="U74" s="265">
        <v>1346.6736842105263</v>
      </c>
      <c r="V74" s="265">
        <v>1137.2</v>
      </c>
      <c r="W74" s="265">
        <v>1137.2</v>
      </c>
      <c r="X74" s="265">
        <v>1085.2</v>
      </c>
      <c r="Y74" s="265">
        <v>915.2</v>
      </c>
      <c r="Z74" s="265">
        <v>825.2</v>
      </c>
      <c r="AA74" s="265">
        <v>825.2</v>
      </c>
      <c r="AB74" s="265">
        <v>825.2</v>
      </c>
      <c r="AC74" s="265">
        <v>825.2</v>
      </c>
      <c r="AD74" s="265">
        <v>825.2</v>
      </c>
      <c r="AE74" s="265">
        <v>825.2</v>
      </c>
      <c r="AF74" s="265">
        <v>715.2</v>
      </c>
      <c r="AG74" s="265">
        <v>715.2</v>
      </c>
      <c r="AH74" s="265">
        <v>715.2</v>
      </c>
      <c r="AI74" s="265">
        <v>715.2</v>
      </c>
      <c r="AJ74" s="265">
        <v>631</v>
      </c>
      <c r="AK74" s="265">
        <v>631</v>
      </c>
      <c r="AL74" s="265">
        <v>631</v>
      </c>
      <c r="AM74" s="265">
        <v>631</v>
      </c>
      <c r="AN74" s="265">
        <v>631</v>
      </c>
      <c r="AO74" s="265">
        <v>631</v>
      </c>
      <c r="AP74" s="265">
        <v>546</v>
      </c>
      <c r="AQ74" s="265">
        <v>476</v>
      </c>
      <c r="AR74" s="265">
        <v>476</v>
      </c>
      <c r="AS74" s="265">
        <v>476</v>
      </c>
      <c r="AT74" s="265">
        <v>476</v>
      </c>
      <c r="AU74" s="265">
        <v>476</v>
      </c>
      <c r="AV74" s="265">
        <v>476</v>
      </c>
      <c r="AW74" s="265">
        <v>476</v>
      </c>
      <c r="AX74" s="265">
        <v>476</v>
      </c>
      <c r="AY74" s="265">
        <v>476</v>
      </c>
      <c r="AZ74" s="265">
        <v>56</v>
      </c>
    </row>
    <row r="75" spans="1:52" x14ac:dyDescent="0.45">
      <c r="A75" s="279" t="s">
        <v>356</v>
      </c>
      <c r="B75" s="265">
        <v>2093.9406015037594</v>
      </c>
      <c r="C75" s="265">
        <v>2054.8406015037594</v>
      </c>
      <c r="D75" s="265">
        <v>1943.2406015037595</v>
      </c>
      <c r="E75" s="265">
        <v>1907.6406015037596</v>
      </c>
      <c r="F75" s="265">
        <v>1969.1406015037596</v>
      </c>
      <c r="G75" s="265">
        <v>1942.1406015037596</v>
      </c>
      <c r="H75" s="265">
        <v>1915.6406015037596</v>
      </c>
      <c r="I75" s="265">
        <v>1915.6406015037596</v>
      </c>
      <c r="J75" s="265">
        <v>1769.1406015037594</v>
      </c>
      <c r="K75" s="265">
        <v>1769.1406015037594</v>
      </c>
      <c r="L75" s="265">
        <v>1746.4263157894738</v>
      </c>
      <c r="M75" s="265">
        <v>1495.4263157894738</v>
      </c>
      <c r="N75" s="265">
        <v>1431.7029115341547</v>
      </c>
      <c r="O75" s="265">
        <v>1364.7029115341547</v>
      </c>
      <c r="P75" s="265">
        <v>1314.3029115341546</v>
      </c>
      <c r="Q75" s="265">
        <v>1314.3029115341546</v>
      </c>
      <c r="R75" s="265">
        <v>1200.3029115341546</v>
      </c>
      <c r="S75" s="265">
        <v>1073.8029115341546</v>
      </c>
      <c r="T75" s="291">
        <v>912.80291153415453</v>
      </c>
      <c r="U75" s="265">
        <v>912.80291153415453</v>
      </c>
      <c r="V75" s="265">
        <v>773.8765957446808</v>
      </c>
      <c r="W75" s="265">
        <v>753.8765957446808</v>
      </c>
      <c r="X75" s="265">
        <v>706.3765957446808</v>
      </c>
      <c r="Y75" s="265">
        <v>681.3765957446808</v>
      </c>
      <c r="Z75" s="265">
        <v>611.3765957446808</v>
      </c>
      <c r="AA75" s="265">
        <v>555.3765957446808</v>
      </c>
      <c r="AB75" s="265">
        <v>536.3765957446808</v>
      </c>
      <c r="AC75" s="265">
        <v>536.3765957446808</v>
      </c>
      <c r="AD75" s="265">
        <v>536.3765957446808</v>
      </c>
      <c r="AE75" s="265">
        <v>516.3765957446808</v>
      </c>
      <c r="AF75" s="265">
        <v>395.07659574468084</v>
      </c>
      <c r="AG75" s="265">
        <v>337.57659574468084</v>
      </c>
      <c r="AH75" s="265">
        <v>337.57659574468084</v>
      </c>
      <c r="AI75" s="265">
        <v>329.57659574468084</v>
      </c>
      <c r="AJ75" s="265">
        <v>252.97659574468085</v>
      </c>
      <c r="AK75" s="265">
        <v>181.47659574468082</v>
      </c>
      <c r="AL75" s="265">
        <v>143.17659574468087</v>
      </c>
      <c r="AM75" s="265">
        <v>143.17659574468087</v>
      </c>
      <c r="AN75" s="265">
        <v>132.17659574468087</v>
      </c>
      <c r="AO75" s="265">
        <v>118.17659574468085</v>
      </c>
      <c r="AP75" s="265">
        <v>118.17659574468085</v>
      </c>
      <c r="AQ75" s="265">
        <v>107.27659574468085</v>
      </c>
      <c r="AR75" s="265">
        <v>21.276595744680851</v>
      </c>
      <c r="AS75" s="265">
        <v>21.276595744680851</v>
      </c>
      <c r="AT75" s="265">
        <v>21.276595744680851</v>
      </c>
      <c r="AU75" s="265">
        <v>21.276595744680851</v>
      </c>
      <c r="AV75" s="265">
        <v>21.276595744680851</v>
      </c>
      <c r="AW75" s="265">
        <v>21.276595744680851</v>
      </c>
      <c r="AX75" s="265">
        <v>21.276595744680851</v>
      </c>
      <c r="AY75" s="265">
        <v>21.276595744680851</v>
      </c>
      <c r="AZ75" s="265">
        <v>21.276595744680851</v>
      </c>
    </row>
    <row r="76" spans="1:52" x14ac:dyDescent="0.45">
      <c r="A76" s="280" t="s">
        <v>344</v>
      </c>
      <c r="B76" s="276">
        <v>200.42000000000002</v>
      </c>
      <c r="C76" s="276">
        <v>200.62</v>
      </c>
      <c r="D76" s="276">
        <v>179.21999999999997</v>
      </c>
      <c r="E76" s="276">
        <v>179.21999999999997</v>
      </c>
      <c r="F76" s="276">
        <v>194.66000000000003</v>
      </c>
      <c r="G76" s="276">
        <v>195.24600000000004</v>
      </c>
      <c r="H76" s="276">
        <v>197.95400000000004</v>
      </c>
      <c r="I76" s="276">
        <v>212.68700000000001</v>
      </c>
      <c r="J76" s="276">
        <v>217.74700000000001</v>
      </c>
      <c r="K76" s="276">
        <v>217.74700000000001</v>
      </c>
      <c r="L76" s="276">
        <v>218.74700000000001</v>
      </c>
      <c r="M76" s="276">
        <v>212.74700000000001</v>
      </c>
      <c r="N76" s="276">
        <v>208.54700000000003</v>
      </c>
      <c r="O76" s="276">
        <v>208.54700000000003</v>
      </c>
      <c r="P76" s="276">
        <v>184.54700000000003</v>
      </c>
      <c r="Q76" s="276">
        <v>179.42700000000002</v>
      </c>
      <c r="R76" s="276">
        <v>176.42700000000002</v>
      </c>
      <c r="S76" s="276">
        <v>176.42700000000002</v>
      </c>
      <c r="T76" s="296">
        <v>158.42700000000002</v>
      </c>
      <c r="U76" s="276">
        <v>158.42700000000002</v>
      </c>
      <c r="V76" s="276">
        <v>158.42700000000002</v>
      </c>
      <c r="W76" s="276">
        <v>158.42700000000002</v>
      </c>
      <c r="X76" s="276">
        <v>149.02700000000002</v>
      </c>
      <c r="Y76" s="276">
        <v>149.02700000000002</v>
      </c>
      <c r="Z76" s="276">
        <v>147.267</v>
      </c>
      <c r="AA76" s="276">
        <v>146.96700000000001</v>
      </c>
      <c r="AB76" s="276">
        <v>144.167</v>
      </c>
      <c r="AC76" s="276">
        <v>135.24700000000001</v>
      </c>
      <c r="AD76" s="276">
        <v>134.84700000000001</v>
      </c>
      <c r="AE76" s="276">
        <v>133.54700000000003</v>
      </c>
      <c r="AF76" s="276">
        <v>132.24700000000001</v>
      </c>
      <c r="AG76" s="276">
        <v>127.227</v>
      </c>
      <c r="AH76" s="276">
        <v>111.62700000000001</v>
      </c>
      <c r="AI76" s="276">
        <v>111.62700000000001</v>
      </c>
      <c r="AJ76" s="276">
        <v>106.62700000000001</v>
      </c>
      <c r="AK76" s="276">
        <v>89.227000000000004</v>
      </c>
      <c r="AL76" s="276">
        <v>82.427000000000007</v>
      </c>
      <c r="AM76" s="276">
        <v>76.827000000000012</v>
      </c>
      <c r="AN76" s="276">
        <v>54.62700000000001</v>
      </c>
      <c r="AO76" s="276">
        <v>47.727000000000011</v>
      </c>
      <c r="AP76" s="276">
        <v>43.727000000000011</v>
      </c>
      <c r="AQ76" s="276">
        <v>43.527000000000008</v>
      </c>
      <c r="AR76" s="276">
        <v>43.527000000000008</v>
      </c>
      <c r="AS76" s="276">
        <v>43.527000000000008</v>
      </c>
      <c r="AT76" s="276">
        <v>24.087000000000003</v>
      </c>
      <c r="AU76" s="276">
        <v>23.501000000000005</v>
      </c>
      <c r="AV76" s="276">
        <v>20.792999999999999</v>
      </c>
      <c r="AW76" s="276">
        <v>6.0600000000000005</v>
      </c>
      <c r="AX76" s="276">
        <v>1</v>
      </c>
      <c r="AY76" s="276">
        <v>1</v>
      </c>
      <c r="AZ76" s="276">
        <v>0</v>
      </c>
    </row>
    <row r="77" spans="1:52" x14ac:dyDescent="0.45">
      <c r="A77" s="268" t="s">
        <v>357</v>
      </c>
      <c r="B77" s="269">
        <v>2017.1</v>
      </c>
      <c r="C77" s="269">
        <v>2010.2999999999997</v>
      </c>
      <c r="D77" s="269">
        <v>1996</v>
      </c>
      <c r="E77" s="269">
        <v>1996</v>
      </c>
      <c r="F77" s="269">
        <v>2002</v>
      </c>
      <c r="G77" s="269">
        <v>1933.5</v>
      </c>
      <c r="H77" s="269">
        <v>1867.9</v>
      </c>
      <c r="I77" s="269">
        <v>1867.9</v>
      </c>
      <c r="J77" s="269">
        <v>1867.9</v>
      </c>
      <c r="K77" s="269">
        <v>1820.7999999999997</v>
      </c>
      <c r="L77" s="269">
        <v>1754.6</v>
      </c>
      <c r="M77" s="269">
        <v>1654.1</v>
      </c>
      <c r="N77" s="269">
        <v>1605.8</v>
      </c>
      <c r="O77" s="269">
        <v>1605.8</v>
      </c>
      <c r="P77" s="269">
        <v>1503.6</v>
      </c>
      <c r="Q77" s="269">
        <v>1471.1</v>
      </c>
      <c r="R77" s="269">
        <v>1444.1</v>
      </c>
      <c r="S77" s="269">
        <v>1377.8</v>
      </c>
      <c r="T77" s="293">
        <v>1324.6</v>
      </c>
      <c r="U77" s="269">
        <v>1292.5999999999999</v>
      </c>
      <c r="V77" s="269">
        <v>1090.8</v>
      </c>
      <c r="W77" s="269">
        <v>1045.8</v>
      </c>
      <c r="X77" s="269">
        <v>1009.8</v>
      </c>
      <c r="Y77" s="269">
        <v>1009.8</v>
      </c>
      <c r="Z77" s="269">
        <v>971.5</v>
      </c>
      <c r="AA77" s="269">
        <v>960</v>
      </c>
      <c r="AB77" s="269">
        <v>820.3</v>
      </c>
      <c r="AC77" s="269">
        <v>811.9</v>
      </c>
      <c r="AD77" s="269">
        <v>649.1</v>
      </c>
      <c r="AE77" s="269">
        <v>649.1</v>
      </c>
      <c r="AF77" s="269">
        <v>640.1</v>
      </c>
      <c r="AG77" s="269">
        <v>500.1</v>
      </c>
      <c r="AH77" s="269">
        <v>489.7</v>
      </c>
      <c r="AI77" s="269">
        <v>489.7</v>
      </c>
      <c r="AJ77" s="269">
        <v>469.7</v>
      </c>
      <c r="AK77" s="269">
        <v>457.7</v>
      </c>
      <c r="AL77" s="269">
        <v>356.5</v>
      </c>
      <c r="AM77" s="269">
        <v>356.5</v>
      </c>
      <c r="AN77" s="269">
        <v>156.5</v>
      </c>
      <c r="AO77" s="269">
        <v>156.5</v>
      </c>
      <c r="AP77" s="269">
        <v>148.5</v>
      </c>
      <c r="AQ77" s="269">
        <v>92.5</v>
      </c>
      <c r="AR77" s="269">
        <v>92.5</v>
      </c>
      <c r="AS77" s="269">
        <v>92.5</v>
      </c>
      <c r="AT77" s="269">
        <v>8.5</v>
      </c>
      <c r="AU77" s="269">
        <v>8.5</v>
      </c>
      <c r="AV77" s="269">
        <v>8.5</v>
      </c>
      <c r="AW77" s="269">
        <v>8.5</v>
      </c>
      <c r="AX77" s="269">
        <v>8.5</v>
      </c>
      <c r="AY77" s="269">
        <v>8.5</v>
      </c>
      <c r="AZ77" s="269">
        <v>8.5</v>
      </c>
    </row>
    <row r="78" spans="1:52" x14ac:dyDescent="0.45">
      <c r="A78" s="277" t="s">
        <v>354</v>
      </c>
      <c r="B78" s="278">
        <v>400</v>
      </c>
      <c r="C78" s="278">
        <v>400</v>
      </c>
      <c r="D78" s="278">
        <v>400</v>
      </c>
      <c r="E78" s="278">
        <v>400</v>
      </c>
      <c r="F78" s="278">
        <v>400</v>
      </c>
      <c r="G78" s="278">
        <v>400</v>
      </c>
      <c r="H78" s="278">
        <v>400</v>
      </c>
      <c r="I78" s="278">
        <v>400</v>
      </c>
      <c r="J78" s="278">
        <v>400</v>
      </c>
      <c r="K78" s="278">
        <v>400</v>
      </c>
      <c r="L78" s="278">
        <v>400</v>
      </c>
      <c r="M78" s="278">
        <v>400</v>
      </c>
      <c r="N78" s="278">
        <v>400</v>
      </c>
      <c r="O78" s="278">
        <v>400</v>
      </c>
      <c r="P78" s="278">
        <v>400</v>
      </c>
      <c r="Q78" s="278">
        <v>400</v>
      </c>
      <c r="R78" s="278">
        <v>400</v>
      </c>
      <c r="S78" s="278">
        <v>400</v>
      </c>
      <c r="T78" s="297">
        <v>400</v>
      </c>
      <c r="U78" s="278">
        <v>400</v>
      </c>
      <c r="V78" s="278">
        <v>400</v>
      </c>
      <c r="W78" s="278">
        <v>400</v>
      </c>
      <c r="X78" s="278">
        <v>400</v>
      </c>
      <c r="Y78" s="278">
        <v>400</v>
      </c>
      <c r="Z78" s="278">
        <v>400</v>
      </c>
      <c r="AA78" s="278">
        <v>400</v>
      </c>
      <c r="AB78" s="278">
        <v>275</v>
      </c>
      <c r="AC78" s="278">
        <v>275</v>
      </c>
      <c r="AD78" s="278">
        <v>125</v>
      </c>
      <c r="AE78" s="278">
        <v>125</v>
      </c>
      <c r="AF78" s="278">
        <v>125</v>
      </c>
      <c r="AG78" s="278">
        <v>0</v>
      </c>
      <c r="AH78" s="278">
        <v>0</v>
      </c>
      <c r="AI78" s="278">
        <v>0</v>
      </c>
      <c r="AJ78" s="278">
        <v>0</v>
      </c>
      <c r="AK78" s="278">
        <v>0</v>
      </c>
      <c r="AL78" s="278">
        <v>0</v>
      </c>
      <c r="AM78" s="278">
        <v>0</v>
      </c>
      <c r="AN78" s="278">
        <v>0</v>
      </c>
      <c r="AO78" s="278">
        <v>0</v>
      </c>
      <c r="AP78" s="278">
        <v>0</v>
      </c>
      <c r="AQ78" s="278">
        <v>0</v>
      </c>
      <c r="AR78" s="278">
        <v>0</v>
      </c>
      <c r="AS78" s="278">
        <v>0</v>
      </c>
      <c r="AT78" s="278">
        <v>0</v>
      </c>
      <c r="AU78" s="278">
        <v>0</v>
      </c>
      <c r="AV78" s="278">
        <v>0</v>
      </c>
      <c r="AW78" s="278">
        <v>0</v>
      </c>
      <c r="AX78" s="278">
        <v>0</v>
      </c>
      <c r="AY78" s="278">
        <v>0</v>
      </c>
      <c r="AZ78" s="278">
        <v>0</v>
      </c>
    </row>
    <row r="79" spans="1:52" x14ac:dyDescent="0.45">
      <c r="A79" s="279" t="s">
        <v>355</v>
      </c>
      <c r="B79" s="265">
        <v>329.1</v>
      </c>
      <c r="C79" s="265">
        <v>329.1</v>
      </c>
      <c r="D79" s="265">
        <v>329.1</v>
      </c>
      <c r="E79" s="265">
        <v>329.1</v>
      </c>
      <c r="F79" s="265">
        <v>335.1</v>
      </c>
      <c r="G79" s="265">
        <v>335.1</v>
      </c>
      <c r="H79" s="265">
        <v>335.1</v>
      </c>
      <c r="I79" s="265">
        <v>335.1</v>
      </c>
      <c r="J79" s="265">
        <v>335.1</v>
      </c>
      <c r="K79" s="265">
        <v>335.1</v>
      </c>
      <c r="L79" s="265">
        <v>335.1</v>
      </c>
      <c r="M79" s="265">
        <v>335.1</v>
      </c>
      <c r="N79" s="265">
        <v>335.1</v>
      </c>
      <c r="O79" s="265">
        <v>335.1</v>
      </c>
      <c r="P79" s="265">
        <v>335.1</v>
      </c>
      <c r="Q79" s="265">
        <v>335.1</v>
      </c>
      <c r="R79" s="265">
        <v>335.1</v>
      </c>
      <c r="S79" s="265">
        <v>335.1</v>
      </c>
      <c r="T79" s="291">
        <v>335.1</v>
      </c>
      <c r="U79" s="265">
        <v>335.1</v>
      </c>
      <c r="V79" s="265">
        <v>284</v>
      </c>
      <c r="W79" s="265">
        <v>284</v>
      </c>
      <c r="X79" s="265">
        <v>284</v>
      </c>
      <c r="Y79" s="265">
        <v>284</v>
      </c>
      <c r="Z79" s="265">
        <v>284</v>
      </c>
      <c r="AA79" s="265">
        <v>284</v>
      </c>
      <c r="AB79" s="265">
        <v>284</v>
      </c>
      <c r="AC79" s="265">
        <v>284</v>
      </c>
      <c r="AD79" s="265">
        <v>284</v>
      </c>
      <c r="AE79" s="265">
        <v>284</v>
      </c>
      <c r="AF79" s="265">
        <v>284</v>
      </c>
      <c r="AG79" s="265">
        <v>284</v>
      </c>
      <c r="AH79" s="265">
        <v>284</v>
      </c>
      <c r="AI79" s="265">
        <v>284</v>
      </c>
      <c r="AJ79" s="265">
        <v>284</v>
      </c>
      <c r="AK79" s="265">
        <v>284</v>
      </c>
      <c r="AL79" s="265">
        <v>284</v>
      </c>
      <c r="AM79" s="265">
        <v>284</v>
      </c>
      <c r="AN79" s="265">
        <v>84</v>
      </c>
      <c r="AO79" s="265">
        <v>84</v>
      </c>
      <c r="AP79" s="265">
        <v>84</v>
      </c>
      <c r="AQ79" s="265">
        <v>84</v>
      </c>
      <c r="AR79" s="265">
        <v>84</v>
      </c>
      <c r="AS79" s="265">
        <v>84</v>
      </c>
      <c r="AT79" s="265">
        <v>0</v>
      </c>
      <c r="AU79" s="265">
        <v>0</v>
      </c>
      <c r="AV79" s="265">
        <v>0</v>
      </c>
      <c r="AW79" s="265">
        <v>0</v>
      </c>
      <c r="AX79" s="265">
        <v>0</v>
      </c>
      <c r="AY79" s="265">
        <v>0</v>
      </c>
      <c r="AZ79" s="265">
        <v>0</v>
      </c>
    </row>
    <row r="80" spans="1:52" x14ac:dyDescent="0.45">
      <c r="A80" s="279" t="s">
        <v>356</v>
      </c>
      <c r="B80" s="265">
        <v>1282</v>
      </c>
      <c r="C80" s="265">
        <v>1275.1999999999998</v>
      </c>
      <c r="D80" s="265">
        <v>1260.8999999999999</v>
      </c>
      <c r="E80" s="265">
        <v>1260.8999999999999</v>
      </c>
      <c r="F80" s="265">
        <v>1260.8999999999999</v>
      </c>
      <c r="G80" s="265">
        <v>1192.4000000000001</v>
      </c>
      <c r="H80" s="265">
        <v>1126.8</v>
      </c>
      <c r="I80" s="265">
        <v>1126.8</v>
      </c>
      <c r="J80" s="265">
        <v>1126.8</v>
      </c>
      <c r="K80" s="265">
        <v>1079.6999999999998</v>
      </c>
      <c r="L80" s="265">
        <v>1019.5</v>
      </c>
      <c r="M80" s="265">
        <v>919</v>
      </c>
      <c r="N80" s="265">
        <v>870.69999999999993</v>
      </c>
      <c r="O80" s="265">
        <v>870.69999999999993</v>
      </c>
      <c r="P80" s="265">
        <v>768.5</v>
      </c>
      <c r="Q80" s="265">
        <v>736</v>
      </c>
      <c r="R80" s="265">
        <v>709</v>
      </c>
      <c r="S80" s="265">
        <v>642.69999999999993</v>
      </c>
      <c r="T80" s="291">
        <v>589.5</v>
      </c>
      <c r="U80" s="265">
        <v>557.5</v>
      </c>
      <c r="V80" s="265">
        <v>406.79999999999995</v>
      </c>
      <c r="W80" s="265">
        <v>361.8</v>
      </c>
      <c r="X80" s="265">
        <v>325.8</v>
      </c>
      <c r="Y80" s="265">
        <v>325.8</v>
      </c>
      <c r="Z80" s="265">
        <v>287.5</v>
      </c>
      <c r="AA80" s="265">
        <v>276</v>
      </c>
      <c r="AB80" s="265">
        <v>261.3</v>
      </c>
      <c r="AC80" s="265">
        <v>252.9</v>
      </c>
      <c r="AD80" s="265">
        <v>240.1</v>
      </c>
      <c r="AE80" s="265">
        <v>240.1</v>
      </c>
      <c r="AF80" s="265">
        <v>231.1</v>
      </c>
      <c r="AG80" s="265">
        <v>216.1</v>
      </c>
      <c r="AH80" s="265">
        <v>205.7</v>
      </c>
      <c r="AI80" s="265">
        <v>205.7</v>
      </c>
      <c r="AJ80" s="265">
        <v>185.7</v>
      </c>
      <c r="AK80" s="265">
        <v>173.7</v>
      </c>
      <c r="AL80" s="265">
        <v>72.5</v>
      </c>
      <c r="AM80" s="265">
        <v>72.5</v>
      </c>
      <c r="AN80" s="265">
        <v>72.5</v>
      </c>
      <c r="AO80" s="265">
        <v>72.5</v>
      </c>
      <c r="AP80" s="265">
        <v>64.5</v>
      </c>
      <c r="AQ80" s="265">
        <v>8.5</v>
      </c>
      <c r="AR80" s="265">
        <v>8.5</v>
      </c>
      <c r="AS80" s="265">
        <v>8.5</v>
      </c>
      <c r="AT80" s="265">
        <v>8.5</v>
      </c>
      <c r="AU80" s="265">
        <v>8.5</v>
      </c>
      <c r="AV80" s="265">
        <v>8.5</v>
      </c>
      <c r="AW80" s="265">
        <v>8.5</v>
      </c>
      <c r="AX80" s="265">
        <v>8.5</v>
      </c>
      <c r="AY80" s="265">
        <v>8.5</v>
      </c>
      <c r="AZ80" s="265">
        <v>8.5</v>
      </c>
    </row>
    <row r="81" spans="1:52" x14ac:dyDescent="0.45">
      <c r="A81" s="280" t="s">
        <v>344</v>
      </c>
      <c r="B81" s="276">
        <v>6</v>
      </c>
      <c r="C81" s="276">
        <v>6</v>
      </c>
      <c r="D81" s="276">
        <v>6</v>
      </c>
      <c r="E81" s="276">
        <v>6</v>
      </c>
      <c r="F81" s="276">
        <v>6</v>
      </c>
      <c r="G81" s="276">
        <v>6</v>
      </c>
      <c r="H81" s="276">
        <v>6</v>
      </c>
      <c r="I81" s="276">
        <v>6</v>
      </c>
      <c r="J81" s="276">
        <v>6</v>
      </c>
      <c r="K81" s="276">
        <v>6</v>
      </c>
      <c r="L81" s="276">
        <v>0</v>
      </c>
      <c r="M81" s="276">
        <v>0</v>
      </c>
      <c r="N81" s="276">
        <v>0</v>
      </c>
      <c r="O81" s="276">
        <v>0</v>
      </c>
      <c r="P81" s="276">
        <v>0</v>
      </c>
      <c r="Q81" s="276">
        <v>0</v>
      </c>
      <c r="R81" s="276">
        <v>0</v>
      </c>
      <c r="S81" s="276">
        <v>0</v>
      </c>
      <c r="T81" s="296">
        <v>0</v>
      </c>
      <c r="U81" s="276">
        <v>0</v>
      </c>
      <c r="V81" s="276">
        <v>0</v>
      </c>
      <c r="W81" s="276">
        <v>0</v>
      </c>
      <c r="X81" s="276">
        <v>0</v>
      </c>
      <c r="Y81" s="276">
        <v>0</v>
      </c>
      <c r="Z81" s="276">
        <v>0</v>
      </c>
      <c r="AA81" s="276">
        <v>0</v>
      </c>
      <c r="AB81" s="276">
        <v>0</v>
      </c>
      <c r="AC81" s="276">
        <v>0</v>
      </c>
      <c r="AD81" s="276">
        <v>0</v>
      </c>
      <c r="AE81" s="276">
        <v>0</v>
      </c>
      <c r="AF81" s="276">
        <v>0</v>
      </c>
      <c r="AG81" s="276">
        <v>0</v>
      </c>
      <c r="AH81" s="276">
        <v>0</v>
      </c>
      <c r="AI81" s="276">
        <v>0</v>
      </c>
      <c r="AJ81" s="276">
        <v>0</v>
      </c>
      <c r="AK81" s="276">
        <v>0</v>
      </c>
      <c r="AL81" s="276">
        <v>0</v>
      </c>
      <c r="AM81" s="276">
        <v>0</v>
      </c>
      <c r="AN81" s="276">
        <v>0</v>
      </c>
      <c r="AO81" s="276">
        <v>0</v>
      </c>
      <c r="AP81" s="276">
        <v>0</v>
      </c>
      <c r="AQ81" s="276">
        <v>0</v>
      </c>
      <c r="AR81" s="276">
        <v>0</v>
      </c>
      <c r="AS81" s="276">
        <v>0</v>
      </c>
      <c r="AT81" s="276">
        <v>0</v>
      </c>
      <c r="AU81" s="276">
        <v>0</v>
      </c>
      <c r="AV81" s="276">
        <v>0</v>
      </c>
      <c r="AW81" s="276">
        <v>0</v>
      </c>
      <c r="AX81" s="276">
        <v>0</v>
      </c>
      <c r="AY81" s="276">
        <v>0</v>
      </c>
      <c r="AZ81" s="276">
        <v>0</v>
      </c>
    </row>
    <row r="82" spans="1:52" x14ac:dyDescent="0.45">
      <c r="A82" s="268" t="s">
        <v>358</v>
      </c>
      <c r="B82" s="269">
        <v>16479.231686498853</v>
      </c>
      <c r="C82" s="269">
        <v>16146.811686498855</v>
      </c>
      <c r="D82" s="269">
        <v>14919.791686498855</v>
      </c>
      <c r="E82" s="269">
        <v>15053.697686498856</v>
      </c>
      <c r="F82" s="269">
        <v>14919.615686498855</v>
      </c>
      <c r="G82" s="269">
        <v>14581.000686498857</v>
      </c>
      <c r="H82" s="269">
        <v>14717.530686498854</v>
      </c>
      <c r="I82" s="269">
        <v>14783.103686498856</v>
      </c>
      <c r="J82" s="269">
        <v>14585.623686498853</v>
      </c>
      <c r="K82" s="269">
        <v>15226.238686498857</v>
      </c>
      <c r="L82" s="269">
        <v>15304.267686498855</v>
      </c>
      <c r="M82" s="269">
        <v>15024.967686498856</v>
      </c>
      <c r="N82" s="269">
        <v>14844.437686498855</v>
      </c>
      <c r="O82" s="269">
        <v>14441.87594736842</v>
      </c>
      <c r="P82" s="269">
        <v>13589.572473684213</v>
      </c>
      <c r="Q82" s="269">
        <v>12397.67247368421</v>
      </c>
      <c r="R82" s="269">
        <v>11737.089578947369</v>
      </c>
      <c r="S82" s="269">
        <v>9651.9178947368418</v>
      </c>
      <c r="T82" s="293">
        <v>9054.4773684210522</v>
      </c>
      <c r="U82" s="269">
        <v>8731.7913684210525</v>
      </c>
      <c r="V82" s="269">
        <v>8080.717368421052</v>
      </c>
      <c r="W82" s="269">
        <v>7174.9773684210522</v>
      </c>
      <c r="X82" s="269">
        <v>6624.9873684210534</v>
      </c>
      <c r="Y82" s="269">
        <v>6037.427368421053</v>
      </c>
      <c r="Z82" s="269">
        <v>5488.3093684210526</v>
      </c>
      <c r="AA82" s="269">
        <v>5149.9193684210522</v>
      </c>
      <c r="AB82" s="269">
        <v>4676.909368421052</v>
      </c>
      <c r="AC82" s="269">
        <v>4354.5463684210517</v>
      </c>
      <c r="AD82" s="269">
        <v>4098.2963684210526</v>
      </c>
      <c r="AE82" s="269">
        <v>3671.2913684210525</v>
      </c>
      <c r="AF82" s="269">
        <v>3352.1923684210524</v>
      </c>
      <c r="AG82" s="269">
        <v>3278.0023684210523</v>
      </c>
      <c r="AH82" s="269">
        <v>3045.302368421053</v>
      </c>
      <c r="AI82" s="269">
        <v>2920.302368421053</v>
      </c>
      <c r="AJ82" s="269">
        <v>2920.302368421053</v>
      </c>
      <c r="AK82" s="269">
        <v>2754.491842105263</v>
      </c>
      <c r="AL82" s="269">
        <v>2725.3918421052635</v>
      </c>
      <c r="AM82" s="269">
        <v>2418.3918421052635</v>
      </c>
      <c r="AN82" s="269">
        <v>2003.4718421052632</v>
      </c>
      <c r="AO82" s="269">
        <v>1453.1218421052631</v>
      </c>
      <c r="AP82" s="269">
        <v>1211.9218421052631</v>
      </c>
      <c r="AQ82" s="269">
        <v>1132.7968421052631</v>
      </c>
      <c r="AR82" s="269">
        <v>1132.7968421052631</v>
      </c>
      <c r="AS82" s="269">
        <v>885.79684210526307</v>
      </c>
      <c r="AT82" s="269">
        <v>885.79684210526307</v>
      </c>
      <c r="AU82" s="269">
        <v>694.79684210526307</v>
      </c>
      <c r="AV82" s="269">
        <v>559.29684210526307</v>
      </c>
      <c r="AW82" s="269">
        <v>559.29684210526307</v>
      </c>
      <c r="AX82" s="269">
        <v>559.29684210526307</v>
      </c>
      <c r="AY82" s="269">
        <v>559.29684210526307</v>
      </c>
      <c r="AZ82" s="269">
        <v>559.29684210526307</v>
      </c>
    </row>
    <row r="83" spans="1:52" x14ac:dyDescent="0.45">
      <c r="A83" s="270" t="s">
        <v>346</v>
      </c>
      <c r="B83" s="271">
        <v>135.6</v>
      </c>
      <c r="C83" s="271">
        <v>135.6</v>
      </c>
      <c r="D83" s="271">
        <v>135.6</v>
      </c>
      <c r="E83" s="271">
        <v>135.6</v>
      </c>
      <c r="F83" s="271">
        <v>135.6</v>
      </c>
      <c r="G83" s="271">
        <v>135.6</v>
      </c>
      <c r="H83" s="271">
        <v>214.72499999999999</v>
      </c>
      <c r="I83" s="271">
        <v>214.72499999999999</v>
      </c>
      <c r="J83" s="271">
        <v>214.72499999999999</v>
      </c>
      <c r="K83" s="271">
        <v>434.72500000000002</v>
      </c>
      <c r="L83" s="271">
        <v>434.72500000000002</v>
      </c>
      <c r="M83" s="271">
        <v>434.72500000000002</v>
      </c>
      <c r="N83" s="271">
        <v>434.72500000000002</v>
      </c>
      <c r="O83" s="271">
        <v>654.72500000000002</v>
      </c>
      <c r="P83" s="271">
        <v>654.72500000000002</v>
      </c>
      <c r="Q83" s="271">
        <v>654.72500000000002</v>
      </c>
      <c r="R83" s="271">
        <v>654.72500000000002</v>
      </c>
      <c r="S83" s="271">
        <v>654.72500000000002</v>
      </c>
      <c r="T83" s="294">
        <v>654.72500000000002</v>
      </c>
      <c r="U83" s="271">
        <v>654.72500000000002</v>
      </c>
      <c r="V83" s="271">
        <v>654.72500000000002</v>
      </c>
      <c r="W83" s="271">
        <v>654.72500000000002</v>
      </c>
      <c r="X83" s="271">
        <v>654.72500000000002</v>
      </c>
      <c r="Y83" s="271">
        <v>654.72500000000002</v>
      </c>
      <c r="Z83" s="271">
        <v>654.72500000000002</v>
      </c>
      <c r="AA83" s="271">
        <v>654.72500000000002</v>
      </c>
      <c r="AB83" s="271">
        <v>654.72500000000002</v>
      </c>
      <c r="AC83" s="271">
        <v>565.52499999999998</v>
      </c>
      <c r="AD83" s="271">
        <v>519.125</v>
      </c>
      <c r="AE83" s="271">
        <v>519.125</v>
      </c>
      <c r="AF83" s="271">
        <v>519.125</v>
      </c>
      <c r="AG83" s="271">
        <v>519.125</v>
      </c>
      <c r="AH83" s="271">
        <v>519.125</v>
      </c>
      <c r="AI83" s="271">
        <v>519.125</v>
      </c>
      <c r="AJ83" s="271">
        <v>519.125</v>
      </c>
      <c r="AK83" s="271">
        <v>519.125</v>
      </c>
      <c r="AL83" s="271">
        <v>519.125</v>
      </c>
      <c r="AM83" s="271">
        <v>519.125</v>
      </c>
      <c r="AN83" s="271">
        <v>519.125</v>
      </c>
      <c r="AO83" s="271">
        <v>519.125</v>
      </c>
      <c r="AP83" s="271">
        <v>519.125</v>
      </c>
      <c r="AQ83" s="271">
        <v>440</v>
      </c>
      <c r="AR83" s="271">
        <v>440</v>
      </c>
      <c r="AS83" s="271">
        <v>220</v>
      </c>
      <c r="AT83" s="271">
        <v>220</v>
      </c>
      <c r="AU83" s="271">
        <v>220</v>
      </c>
      <c r="AV83" s="271">
        <v>220</v>
      </c>
      <c r="AW83" s="271">
        <v>220</v>
      </c>
      <c r="AX83" s="271">
        <v>220</v>
      </c>
      <c r="AY83" s="271">
        <v>220</v>
      </c>
      <c r="AZ83" s="271">
        <v>220</v>
      </c>
    </row>
    <row r="84" spans="1:52" x14ac:dyDescent="0.45">
      <c r="A84" s="272" t="s">
        <v>359</v>
      </c>
      <c r="B84" s="265">
        <v>0</v>
      </c>
      <c r="C84" s="265">
        <v>0</v>
      </c>
      <c r="D84" s="265">
        <v>0</v>
      </c>
      <c r="E84" s="265">
        <v>0</v>
      </c>
      <c r="F84" s="265">
        <v>0</v>
      </c>
      <c r="G84" s="265">
        <v>0</v>
      </c>
      <c r="H84" s="265">
        <v>0</v>
      </c>
      <c r="I84" s="265">
        <v>0</v>
      </c>
      <c r="J84" s="265">
        <v>0</v>
      </c>
      <c r="K84" s="265">
        <v>220</v>
      </c>
      <c r="L84" s="265">
        <v>220</v>
      </c>
      <c r="M84" s="265">
        <v>220</v>
      </c>
      <c r="N84" s="265">
        <v>220</v>
      </c>
      <c r="O84" s="265">
        <v>440</v>
      </c>
      <c r="P84" s="265">
        <v>440</v>
      </c>
      <c r="Q84" s="265">
        <v>440</v>
      </c>
      <c r="R84" s="265">
        <v>440</v>
      </c>
      <c r="S84" s="265">
        <v>440</v>
      </c>
      <c r="T84" s="291">
        <v>440</v>
      </c>
      <c r="U84" s="265">
        <v>440</v>
      </c>
      <c r="V84" s="265">
        <v>440</v>
      </c>
      <c r="W84" s="265">
        <v>440</v>
      </c>
      <c r="X84" s="265">
        <v>440</v>
      </c>
      <c r="Y84" s="265">
        <v>440</v>
      </c>
      <c r="Z84" s="265">
        <v>440</v>
      </c>
      <c r="AA84" s="265">
        <v>440</v>
      </c>
      <c r="AB84" s="265">
        <v>440</v>
      </c>
      <c r="AC84" s="265">
        <v>440</v>
      </c>
      <c r="AD84" s="265">
        <v>440</v>
      </c>
      <c r="AE84" s="265">
        <v>440</v>
      </c>
      <c r="AF84" s="265">
        <v>440</v>
      </c>
      <c r="AG84" s="265">
        <v>440</v>
      </c>
      <c r="AH84" s="265">
        <v>440</v>
      </c>
      <c r="AI84" s="265">
        <v>440</v>
      </c>
      <c r="AJ84" s="265">
        <v>440</v>
      </c>
      <c r="AK84" s="265">
        <v>440</v>
      </c>
      <c r="AL84" s="265">
        <v>440</v>
      </c>
      <c r="AM84" s="265">
        <v>440</v>
      </c>
      <c r="AN84" s="265">
        <v>440</v>
      </c>
      <c r="AO84" s="265">
        <v>440</v>
      </c>
      <c r="AP84" s="265">
        <v>440</v>
      </c>
      <c r="AQ84" s="265">
        <v>440</v>
      </c>
      <c r="AR84" s="265">
        <v>440</v>
      </c>
      <c r="AS84" s="265">
        <v>220</v>
      </c>
      <c r="AT84" s="265">
        <v>220</v>
      </c>
      <c r="AU84" s="265">
        <v>220</v>
      </c>
      <c r="AV84" s="265">
        <v>220</v>
      </c>
      <c r="AW84" s="265">
        <v>220</v>
      </c>
      <c r="AX84" s="265">
        <v>220</v>
      </c>
      <c r="AY84" s="265">
        <v>220</v>
      </c>
      <c r="AZ84" s="265">
        <v>220</v>
      </c>
    </row>
    <row r="85" spans="1:52" x14ac:dyDescent="0.45">
      <c r="A85" s="272" t="s">
        <v>360</v>
      </c>
      <c r="B85" s="265">
        <v>135.6</v>
      </c>
      <c r="C85" s="265">
        <v>135.6</v>
      </c>
      <c r="D85" s="265">
        <v>135.6</v>
      </c>
      <c r="E85" s="265">
        <v>135.6</v>
      </c>
      <c r="F85" s="265">
        <v>135.6</v>
      </c>
      <c r="G85" s="265">
        <v>135.6</v>
      </c>
      <c r="H85" s="265">
        <v>214.72499999999999</v>
      </c>
      <c r="I85" s="265">
        <v>214.72499999999999</v>
      </c>
      <c r="J85" s="265">
        <v>214.72499999999999</v>
      </c>
      <c r="K85" s="265">
        <v>214.72499999999999</v>
      </c>
      <c r="L85" s="265">
        <v>214.72499999999999</v>
      </c>
      <c r="M85" s="265">
        <v>214.72499999999999</v>
      </c>
      <c r="N85" s="265">
        <v>214.72499999999999</v>
      </c>
      <c r="O85" s="265">
        <v>214.72499999999999</v>
      </c>
      <c r="P85" s="265">
        <v>214.72499999999999</v>
      </c>
      <c r="Q85" s="265">
        <v>214.72499999999999</v>
      </c>
      <c r="R85" s="265">
        <v>214.72499999999999</v>
      </c>
      <c r="S85" s="265">
        <v>214.72499999999999</v>
      </c>
      <c r="T85" s="291">
        <v>214.72499999999999</v>
      </c>
      <c r="U85" s="265">
        <v>214.72499999999999</v>
      </c>
      <c r="V85" s="265">
        <v>214.72499999999999</v>
      </c>
      <c r="W85" s="265">
        <v>214.72499999999999</v>
      </c>
      <c r="X85" s="265">
        <v>214.72499999999999</v>
      </c>
      <c r="Y85" s="265">
        <v>214.72499999999999</v>
      </c>
      <c r="Z85" s="265">
        <v>214.72499999999999</v>
      </c>
      <c r="AA85" s="265">
        <v>214.72499999999999</v>
      </c>
      <c r="AB85" s="265">
        <v>214.72499999999999</v>
      </c>
      <c r="AC85" s="265">
        <v>125.52500000000001</v>
      </c>
      <c r="AD85" s="265">
        <v>79.125</v>
      </c>
      <c r="AE85" s="265">
        <v>79.125</v>
      </c>
      <c r="AF85" s="265">
        <v>79.125</v>
      </c>
      <c r="AG85" s="265">
        <v>79.125</v>
      </c>
      <c r="AH85" s="265">
        <v>79.125</v>
      </c>
      <c r="AI85" s="265">
        <v>79.125</v>
      </c>
      <c r="AJ85" s="265">
        <v>79.125</v>
      </c>
      <c r="AK85" s="265">
        <v>79.125</v>
      </c>
      <c r="AL85" s="265">
        <v>79.125</v>
      </c>
      <c r="AM85" s="265">
        <v>79.125</v>
      </c>
      <c r="AN85" s="265">
        <v>79.125</v>
      </c>
      <c r="AO85" s="265">
        <v>79.125</v>
      </c>
      <c r="AP85" s="265">
        <v>79.125</v>
      </c>
      <c r="AQ85" s="265">
        <v>0</v>
      </c>
      <c r="AR85" s="265">
        <v>0</v>
      </c>
      <c r="AS85" s="265">
        <v>0</v>
      </c>
      <c r="AT85" s="265">
        <v>0</v>
      </c>
      <c r="AU85" s="265">
        <v>0</v>
      </c>
      <c r="AV85" s="265">
        <v>0</v>
      </c>
      <c r="AW85" s="265">
        <v>0</v>
      </c>
      <c r="AX85" s="265">
        <v>0</v>
      </c>
      <c r="AY85" s="265">
        <v>0</v>
      </c>
      <c r="AZ85" s="265">
        <v>0</v>
      </c>
    </row>
    <row r="86" spans="1:52" x14ac:dyDescent="0.45">
      <c r="A86" s="272" t="s">
        <v>361</v>
      </c>
      <c r="B86" s="265">
        <v>0</v>
      </c>
      <c r="C86" s="265">
        <v>0</v>
      </c>
      <c r="D86" s="265">
        <v>0</v>
      </c>
      <c r="E86" s="265">
        <v>0</v>
      </c>
      <c r="F86" s="265">
        <v>0</v>
      </c>
      <c r="G86" s="265">
        <v>0</v>
      </c>
      <c r="H86" s="265">
        <v>0</v>
      </c>
      <c r="I86" s="265">
        <v>0</v>
      </c>
      <c r="J86" s="265">
        <v>0</v>
      </c>
      <c r="K86" s="265">
        <v>0</v>
      </c>
      <c r="L86" s="265">
        <v>0</v>
      </c>
      <c r="M86" s="265">
        <v>0</v>
      </c>
      <c r="N86" s="265">
        <v>0</v>
      </c>
      <c r="O86" s="265">
        <v>0</v>
      </c>
      <c r="P86" s="265">
        <v>0</v>
      </c>
      <c r="Q86" s="265">
        <v>0</v>
      </c>
      <c r="R86" s="265">
        <v>0</v>
      </c>
      <c r="S86" s="265">
        <v>0</v>
      </c>
      <c r="T86" s="291">
        <v>0</v>
      </c>
      <c r="U86" s="265">
        <v>0</v>
      </c>
      <c r="V86" s="265">
        <v>0</v>
      </c>
      <c r="W86" s="265">
        <v>0</v>
      </c>
      <c r="X86" s="265">
        <v>0</v>
      </c>
      <c r="Y86" s="265">
        <v>0</v>
      </c>
      <c r="Z86" s="265">
        <v>0</v>
      </c>
      <c r="AA86" s="265">
        <v>0</v>
      </c>
      <c r="AB86" s="265">
        <v>0</v>
      </c>
      <c r="AC86" s="265">
        <v>0</v>
      </c>
      <c r="AD86" s="265">
        <v>0</v>
      </c>
      <c r="AE86" s="265">
        <v>0</v>
      </c>
      <c r="AF86" s="265">
        <v>0</v>
      </c>
      <c r="AG86" s="265">
        <v>0</v>
      </c>
      <c r="AH86" s="265">
        <v>0</v>
      </c>
      <c r="AI86" s="265">
        <v>0</v>
      </c>
      <c r="AJ86" s="265">
        <v>0</v>
      </c>
      <c r="AK86" s="265">
        <v>0</v>
      </c>
      <c r="AL86" s="265">
        <v>0</v>
      </c>
      <c r="AM86" s="265">
        <v>0</v>
      </c>
      <c r="AN86" s="265">
        <v>0</v>
      </c>
      <c r="AO86" s="265">
        <v>0</v>
      </c>
      <c r="AP86" s="265">
        <v>0</v>
      </c>
      <c r="AQ86" s="265">
        <v>0</v>
      </c>
      <c r="AR86" s="265">
        <v>0</v>
      </c>
      <c r="AS86" s="265">
        <v>0</v>
      </c>
      <c r="AT86" s="265">
        <v>0</v>
      </c>
      <c r="AU86" s="265">
        <v>0</v>
      </c>
      <c r="AV86" s="265">
        <v>0</v>
      </c>
      <c r="AW86" s="265">
        <v>0</v>
      </c>
      <c r="AX86" s="265">
        <v>0</v>
      </c>
      <c r="AY86" s="265">
        <v>0</v>
      </c>
      <c r="AZ86" s="265">
        <v>0</v>
      </c>
    </row>
    <row r="87" spans="1:52" x14ac:dyDescent="0.45">
      <c r="A87" s="272" t="s">
        <v>338</v>
      </c>
      <c r="B87" s="265">
        <v>0</v>
      </c>
      <c r="C87" s="265">
        <v>0</v>
      </c>
      <c r="D87" s="265">
        <v>0</v>
      </c>
      <c r="E87" s="265">
        <v>0</v>
      </c>
      <c r="F87" s="265">
        <v>0</v>
      </c>
      <c r="G87" s="265">
        <v>0</v>
      </c>
      <c r="H87" s="265">
        <v>0</v>
      </c>
      <c r="I87" s="265">
        <v>0</v>
      </c>
      <c r="J87" s="265">
        <v>0</v>
      </c>
      <c r="K87" s="265">
        <v>0</v>
      </c>
      <c r="L87" s="265">
        <v>0</v>
      </c>
      <c r="M87" s="265">
        <v>0</v>
      </c>
      <c r="N87" s="265">
        <v>0</v>
      </c>
      <c r="O87" s="265">
        <v>0</v>
      </c>
      <c r="P87" s="265">
        <v>0</v>
      </c>
      <c r="Q87" s="265">
        <v>0</v>
      </c>
      <c r="R87" s="265">
        <v>0</v>
      </c>
      <c r="S87" s="265">
        <v>0</v>
      </c>
      <c r="T87" s="291">
        <v>0</v>
      </c>
      <c r="U87" s="265">
        <v>0</v>
      </c>
      <c r="V87" s="265">
        <v>0</v>
      </c>
      <c r="W87" s="265">
        <v>0</v>
      </c>
      <c r="X87" s="265">
        <v>0</v>
      </c>
      <c r="Y87" s="265">
        <v>0</v>
      </c>
      <c r="Z87" s="265">
        <v>0</v>
      </c>
      <c r="AA87" s="265">
        <v>0</v>
      </c>
      <c r="AB87" s="265">
        <v>0</v>
      </c>
      <c r="AC87" s="265">
        <v>0</v>
      </c>
      <c r="AD87" s="265">
        <v>0</v>
      </c>
      <c r="AE87" s="265">
        <v>0</v>
      </c>
      <c r="AF87" s="265">
        <v>0</v>
      </c>
      <c r="AG87" s="265">
        <v>0</v>
      </c>
      <c r="AH87" s="265">
        <v>0</v>
      </c>
      <c r="AI87" s="265">
        <v>0</v>
      </c>
      <c r="AJ87" s="265">
        <v>0</v>
      </c>
      <c r="AK87" s="265">
        <v>0</v>
      </c>
      <c r="AL87" s="265">
        <v>0</v>
      </c>
      <c r="AM87" s="265">
        <v>0</v>
      </c>
      <c r="AN87" s="265">
        <v>0</v>
      </c>
      <c r="AO87" s="265">
        <v>0</v>
      </c>
      <c r="AP87" s="265">
        <v>0</v>
      </c>
      <c r="AQ87" s="265">
        <v>0</v>
      </c>
      <c r="AR87" s="265">
        <v>0</v>
      </c>
      <c r="AS87" s="265">
        <v>0</v>
      </c>
      <c r="AT87" s="265">
        <v>0</v>
      </c>
      <c r="AU87" s="265">
        <v>0</v>
      </c>
      <c r="AV87" s="265">
        <v>0</v>
      </c>
      <c r="AW87" s="265">
        <v>0</v>
      </c>
      <c r="AX87" s="265">
        <v>0</v>
      </c>
      <c r="AY87" s="265">
        <v>0</v>
      </c>
      <c r="AZ87" s="265">
        <v>0</v>
      </c>
    </row>
    <row r="88" spans="1:52" x14ac:dyDescent="0.45">
      <c r="A88" s="273" t="s">
        <v>351</v>
      </c>
      <c r="B88" s="274">
        <v>10931.500686498854</v>
      </c>
      <c r="C88" s="274">
        <v>10670.200686498854</v>
      </c>
      <c r="D88" s="274">
        <v>9549.600686498854</v>
      </c>
      <c r="E88" s="274">
        <v>9716.9006864988551</v>
      </c>
      <c r="F88" s="274">
        <v>9603.4006864988551</v>
      </c>
      <c r="G88" s="274">
        <v>9320.5006864988572</v>
      </c>
      <c r="H88" s="274">
        <v>9298.5006864988572</v>
      </c>
      <c r="I88" s="274">
        <v>9264.4006864988569</v>
      </c>
      <c r="J88" s="274">
        <v>9190.1006864988558</v>
      </c>
      <c r="K88" s="274">
        <v>9537.4006864988569</v>
      </c>
      <c r="L88" s="274">
        <v>9754.8006864988565</v>
      </c>
      <c r="M88" s="274">
        <v>9679.7006864988562</v>
      </c>
      <c r="N88" s="274">
        <v>9628.6006864988558</v>
      </c>
      <c r="O88" s="274">
        <v>9301.2789473684206</v>
      </c>
      <c r="P88" s="274">
        <v>8777.7894736842118</v>
      </c>
      <c r="Q88" s="274">
        <v>8244.589473684211</v>
      </c>
      <c r="R88" s="274">
        <v>7679.031578947368</v>
      </c>
      <c r="S88" s="274">
        <v>6027.1578947368425</v>
      </c>
      <c r="T88" s="295">
        <v>5633.8473684210512</v>
      </c>
      <c r="U88" s="274">
        <v>5534.4473684210516</v>
      </c>
      <c r="V88" s="274">
        <v>5207.8473684210512</v>
      </c>
      <c r="W88" s="274">
        <v>4608.9473684210516</v>
      </c>
      <c r="X88" s="274">
        <v>4353.6473684210523</v>
      </c>
      <c r="Y88" s="274">
        <v>3865.6473684210523</v>
      </c>
      <c r="Z88" s="274">
        <v>3486.7473684210522</v>
      </c>
      <c r="AA88" s="274">
        <v>3187.7473684210522</v>
      </c>
      <c r="AB88" s="274">
        <v>2908.5473684210519</v>
      </c>
      <c r="AC88" s="274">
        <v>2853.7473684210522</v>
      </c>
      <c r="AD88" s="274">
        <v>2676.3473684210521</v>
      </c>
      <c r="AE88" s="274">
        <v>2332.2473684210522</v>
      </c>
      <c r="AF88" s="274">
        <v>2254.2473684210522</v>
      </c>
      <c r="AG88" s="274">
        <v>2254.2473684210522</v>
      </c>
      <c r="AH88" s="274">
        <v>2021.5473684210526</v>
      </c>
      <c r="AI88" s="274">
        <v>1917.5473684210526</v>
      </c>
      <c r="AJ88" s="274">
        <v>1917.5473684210526</v>
      </c>
      <c r="AK88" s="274">
        <v>1803.3368421052633</v>
      </c>
      <c r="AL88" s="274">
        <v>1778.3368421052633</v>
      </c>
      <c r="AM88" s="274">
        <v>1478.3368421052633</v>
      </c>
      <c r="AN88" s="274">
        <v>1067.7368421052631</v>
      </c>
      <c r="AO88" s="274">
        <v>693.73684210526312</v>
      </c>
      <c r="AP88" s="274">
        <v>529.53684210526308</v>
      </c>
      <c r="AQ88" s="274">
        <v>529.53684210526308</v>
      </c>
      <c r="AR88" s="274">
        <v>529.53684210526308</v>
      </c>
      <c r="AS88" s="274">
        <v>529.53684210526308</v>
      </c>
      <c r="AT88" s="274">
        <v>529.53684210526308</v>
      </c>
      <c r="AU88" s="274">
        <v>338.53684210526313</v>
      </c>
      <c r="AV88" s="274">
        <v>338.53684210526313</v>
      </c>
      <c r="AW88" s="274">
        <v>338.53684210526313</v>
      </c>
      <c r="AX88" s="274">
        <v>338.53684210526313</v>
      </c>
      <c r="AY88" s="274">
        <v>338.53684210526313</v>
      </c>
      <c r="AZ88" s="274">
        <v>338.53684210526313</v>
      </c>
    </row>
    <row r="89" spans="1:52" x14ac:dyDescent="0.45">
      <c r="A89" s="272" t="s">
        <v>359</v>
      </c>
      <c r="B89" s="265">
        <v>5927.9736842105258</v>
      </c>
      <c r="C89" s="265">
        <v>5980.6736842105256</v>
      </c>
      <c r="D89" s="265">
        <v>5236.1736842105256</v>
      </c>
      <c r="E89" s="265">
        <v>5245.1736842105256</v>
      </c>
      <c r="F89" s="265">
        <v>5131.1736842105256</v>
      </c>
      <c r="G89" s="265">
        <v>5047.8736842105263</v>
      </c>
      <c r="H89" s="265">
        <v>5047.8736842105263</v>
      </c>
      <c r="I89" s="265">
        <v>4964.5736842105262</v>
      </c>
      <c r="J89" s="265">
        <v>5288.5736842105262</v>
      </c>
      <c r="K89" s="265">
        <v>5662.5736842105262</v>
      </c>
      <c r="L89" s="265">
        <v>5909.5736842105262</v>
      </c>
      <c r="M89" s="265">
        <v>6009.5736842105262</v>
      </c>
      <c r="N89" s="265">
        <v>6089.5736842105262</v>
      </c>
      <c r="O89" s="265">
        <v>5942.5736842105262</v>
      </c>
      <c r="P89" s="265">
        <v>5542.5736842105262</v>
      </c>
      <c r="Q89" s="265">
        <v>5292.5736842105262</v>
      </c>
      <c r="R89" s="265">
        <v>5022.5736842105262</v>
      </c>
      <c r="S89" s="265">
        <v>3664</v>
      </c>
      <c r="T89" s="291">
        <v>3487.7</v>
      </c>
      <c r="U89" s="265">
        <v>3397.7</v>
      </c>
      <c r="V89" s="265">
        <v>3229.7</v>
      </c>
      <c r="W89" s="265">
        <v>2841.7</v>
      </c>
      <c r="X89" s="265">
        <v>2716.7</v>
      </c>
      <c r="Y89" s="265">
        <v>2348.6999999999998</v>
      </c>
      <c r="Z89" s="265">
        <v>2236.6999999999998</v>
      </c>
      <c r="AA89" s="265">
        <v>2066.6999999999998</v>
      </c>
      <c r="AB89" s="265">
        <v>1800.7</v>
      </c>
      <c r="AC89" s="265">
        <v>1800.7</v>
      </c>
      <c r="AD89" s="265">
        <v>1800.7</v>
      </c>
      <c r="AE89" s="265">
        <v>1590.7</v>
      </c>
      <c r="AF89" s="265">
        <v>1590.7</v>
      </c>
      <c r="AG89" s="265">
        <v>1590.7</v>
      </c>
      <c r="AH89" s="265">
        <v>1438</v>
      </c>
      <c r="AI89" s="265">
        <v>1334</v>
      </c>
      <c r="AJ89" s="265">
        <v>1334</v>
      </c>
      <c r="AK89" s="265">
        <v>1264</v>
      </c>
      <c r="AL89" s="265">
        <v>1264</v>
      </c>
      <c r="AM89" s="265">
        <v>964</v>
      </c>
      <c r="AN89" s="265">
        <v>602</v>
      </c>
      <c r="AO89" s="265">
        <v>228</v>
      </c>
      <c r="AP89" s="265">
        <v>228</v>
      </c>
      <c r="AQ89" s="265">
        <v>228</v>
      </c>
      <c r="AR89" s="265">
        <v>228</v>
      </c>
      <c r="AS89" s="265">
        <v>228</v>
      </c>
      <c r="AT89" s="265">
        <v>228</v>
      </c>
      <c r="AU89" s="265">
        <v>62</v>
      </c>
      <c r="AV89" s="265">
        <v>62</v>
      </c>
      <c r="AW89" s="265">
        <v>62</v>
      </c>
      <c r="AX89" s="265">
        <v>62</v>
      </c>
      <c r="AY89" s="265">
        <v>62</v>
      </c>
      <c r="AZ89" s="265">
        <v>62</v>
      </c>
    </row>
    <row r="90" spans="1:52" x14ac:dyDescent="0.45">
      <c r="A90" s="272" t="s">
        <v>360</v>
      </c>
      <c r="B90" s="265">
        <v>3208.9270022883297</v>
      </c>
      <c r="C90" s="265">
        <v>3083.9270022883293</v>
      </c>
      <c r="D90" s="265">
        <v>2848.9270022883293</v>
      </c>
      <c r="E90" s="265">
        <v>3041.2270022883299</v>
      </c>
      <c r="F90" s="265">
        <v>3034.2270022883299</v>
      </c>
      <c r="G90" s="265">
        <v>2880.2270022883295</v>
      </c>
      <c r="H90" s="265">
        <v>2905.2270022883295</v>
      </c>
      <c r="I90" s="265">
        <v>2985.2270022883295</v>
      </c>
      <c r="J90" s="265">
        <v>2699.6270022883291</v>
      </c>
      <c r="K90" s="265">
        <v>2672.9270022883293</v>
      </c>
      <c r="L90" s="265">
        <v>2643.3270022883298</v>
      </c>
      <c r="M90" s="265">
        <v>2528.3270022883298</v>
      </c>
      <c r="N90" s="265">
        <v>2473.3270022883298</v>
      </c>
      <c r="O90" s="265">
        <v>2329.3052631578948</v>
      </c>
      <c r="P90" s="265">
        <v>2031.3052631578946</v>
      </c>
      <c r="Q90" s="265">
        <v>1888.3052631578946</v>
      </c>
      <c r="R90" s="265">
        <v>1626.3052631578946</v>
      </c>
      <c r="S90" s="265">
        <v>1526.3052631578946</v>
      </c>
      <c r="T90" s="291">
        <v>1338.9105263157894</v>
      </c>
      <c r="U90" s="265">
        <v>1338.9105263157894</v>
      </c>
      <c r="V90" s="265">
        <v>1260.9105263157894</v>
      </c>
      <c r="W90" s="265">
        <v>1185.9105263157894</v>
      </c>
      <c r="X90" s="265">
        <v>1122.4105263157894</v>
      </c>
      <c r="Y90" s="265">
        <v>1007.4105263157894</v>
      </c>
      <c r="Z90" s="265">
        <v>772.51052631578955</v>
      </c>
      <c r="AA90" s="265">
        <v>657.51052631578943</v>
      </c>
      <c r="AB90" s="265">
        <v>657.51052631578943</v>
      </c>
      <c r="AC90" s="265">
        <v>610.51052631578943</v>
      </c>
      <c r="AD90" s="265">
        <v>446.51052631578943</v>
      </c>
      <c r="AE90" s="265">
        <v>344.41052631578947</v>
      </c>
      <c r="AF90" s="265">
        <v>266.41052631578947</v>
      </c>
      <c r="AG90" s="265">
        <v>266.41052631578947</v>
      </c>
      <c r="AH90" s="265">
        <v>186.41052631578947</v>
      </c>
      <c r="AI90" s="265">
        <v>186.41052631578947</v>
      </c>
      <c r="AJ90" s="265">
        <v>186.41052631578947</v>
      </c>
      <c r="AK90" s="265">
        <v>142.19999999999999</v>
      </c>
      <c r="AL90" s="265">
        <v>117.2</v>
      </c>
      <c r="AM90" s="265">
        <v>117.2</v>
      </c>
      <c r="AN90" s="265">
        <v>117.2</v>
      </c>
      <c r="AO90" s="265">
        <v>117.2</v>
      </c>
      <c r="AP90" s="265">
        <v>25</v>
      </c>
      <c r="AQ90" s="265">
        <v>25</v>
      </c>
      <c r="AR90" s="265">
        <v>25</v>
      </c>
      <c r="AS90" s="265">
        <v>25</v>
      </c>
      <c r="AT90" s="265">
        <v>25</v>
      </c>
      <c r="AU90" s="265">
        <v>0</v>
      </c>
      <c r="AV90" s="265">
        <v>0</v>
      </c>
      <c r="AW90" s="265">
        <v>0</v>
      </c>
      <c r="AX90" s="265">
        <v>0</v>
      </c>
      <c r="AY90" s="265">
        <v>0</v>
      </c>
      <c r="AZ90" s="265">
        <v>0</v>
      </c>
    </row>
    <row r="91" spans="1:52" x14ac:dyDescent="0.45">
      <c r="A91" s="272" t="s">
        <v>361</v>
      </c>
      <c r="B91" s="265">
        <v>1610.3</v>
      </c>
      <c r="C91" s="265">
        <v>1434.1</v>
      </c>
      <c r="D91" s="265">
        <v>1288.7</v>
      </c>
      <c r="E91" s="265">
        <v>1241.3000000000002</v>
      </c>
      <c r="F91" s="265">
        <v>1248.8000000000002</v>
      </c>
      <c r="G91" s="265">
        <v>1209</v>
      </c>
      <c r="H91" s="265">
        <v>1162</v>
      </c>
      <c r="I91" s="265">
        <v>1138.5</v>
      </c>
      <c r="J91" s="265">
        <v>1025.8</v>
      </c>
      <c r="K91" s="265">
        <v>1025.8</v>
      </c>
      <c r="L91" s="265">
        <v>1025.8</v>
      </c>
      <c r="M91" s="265">
        <v>1005.8000000000001</v>
      </c>
      <c r="N91" s="265">
        <v>931.7</v>
      </c>
      <c r="O91" s="265">
        <v>897.7</v>
      </c>
      <c r="P91" s="265">
        <v>1078.5105263157895</v>
      </c>
      <c r="Q91" s="265">
        <v>943.3105263157895</v>
      </c>
      <c r="R91" s="265">
        <v>933.5526315789474</v>
      </c>
      <c r="S91" s="265">
        <v>785.55263157894728</v>
      </c>
      <c r="T91" s="291">
        <v>764.1368421052631</v>
      </c>
      <c r="U91" s="265">
        <v>755.6368421052631</v>
      </c>
      <c r="V91" s="265">
        <v>684.6368421052631</v>
      </c>
      <c r="W91" s="265">
        <v>548.73684210526312</v>
      </c>
      <c r="X91" s="265">
        <v>487.1368421052631</v>
      </c>
      <c r="Y91" s="265">
        <v>487.1368421052631</v>
      </c>
      <c r="Z91" s="265">
        <v>455.1368421052631</v>
      </c>
      <c r="AA91" s="265">
        <v>441.1368421052631</v>
      </c>
      <c r="AB91" s="265">
        <v>429.1368421052631</v>
      </c>
      <c r="AC91" s="265">
        <v>429.1368421052631</v>
      </c>
      <c r="AD91" s="265">
        <v>429.1368421052631</v>
      </c>
      <c r="AE91" s="265">
        <v>397.13684210526316</v>
      </c>
      <c r="AF91" s="265">
        <v>397.13684210526316</v>
      </c>
      <c r="AG91" s="265">
        <v>397.13684210526316</v>
      </c>
      <c r="AH91" s="265">
        <v>397.13684210526316</v>
      </c>
      <c r="AI91" s="265">
        <v>397.13684210526316</v>
      </c>
      <c r="AJ91" s="265">
        <v>397.13684210526316</v>
      </c>
      <c r="AK91" s="265">
        <v>397.13684210526316</v>
      </c>
      <c r="AL91" s="265">
        <v>397.13684210526316</v>
      </c>
      <c r="AM91" s="265">
        <v>397.13684210526316</v>
      </c>
      <c r="AN91" s="265">
        <v>348.53684210526313</v>
      </c>
      <c r="AO91" s="265">
        <v>348.53684210526313</v>
      </c>
      <c r="AP91" s="265">
        <v>276.53684210526313</v>
      </c>
      <c r="AQ91" s="265">
        <v>276.53684210526313</v>
      </c>
      <c r="AR91" s="265">
        <v>276.53684210526313</v>
      </c>
      <c r="AS91" s="265">
        <v>276.53684210526313</v>
      </c>
      <c r="AT91" s="265">
        <v>276.53684210526313</v>
      </c>
      <c r="AU91" s="265">
        <v>276.53684210526313</v>
      </c>
      <c r="AV91" s="265">
        <v>276.53684210526313</v>
      </c>
      <c r="AW91" s="265">
        <v>276.53684210526313</v>
      </c>
      <c r="AX91" s="265">
        <v>276.53684210526313</v>
      </c>
      <c r="AY91" s="265">
        <v>276.53684210526313</v>
      </c>
      <c r="AZ91" s="265">
        <v>276.53684210526313</v>
      </c>
    </row>
    <row r="92" spans="1:52" x14ac:dyDescent="0.45">
      <c r="A92" s="272" t="s">
        <v>338</v>
      </c>
      <c r="B92" s="265">
        <v>184.3</v>
      </c>
      <c r="C92" s="265">
        <v>171.5</v>
      </c>
      <c r="D92" s="265">
        <v>175.8</v>
      </c>
      <c r="E92" s="265">
        <v>189.2</v>
      </c>
      <c r="F92" s="265">
        <v>189.2</v>
      </c>
      <c r="G92" s="265">
        <v>183.4</v>
      </c>
      <c r="H92" s="265">
        <v>183.4</v>
      </c>
      <c r="I92" s="265">
        <v>176.1</v>
      </c>
      <c r="J92" s="265">
        <v>176.1</v>
      </c>
      <c r="K92" s="265">
        <v>176.1</v>
      </c>
      <c r="L92" s="265">
        <v>176.1</v>
      </c>
      <c r="M92" s="265">
        <v>136</v>
      </c>
      <c r="N92" s="265">
        <v>134</v>
      </c>
      <c r="O92" s="265">
        <v>131.69999999999999</v>
      </c>
      <c r="P92" s="265">
        <v>125.4</v>
      </c>
      <c r="Q92" s="265">
        <v>120.4</v>
      </c>
      <c r="R92" s="265">
        <v>96.6</v>
      </c>
      <c r="S92" s="265">
        <v>51.3</v>
      </c>
      <c r="T92" s="291">
        <v>43.099999999999994</v>
      </c>
      <c r="U92" s="265">
        <v>42.2</v>
      </c>
      <c r="V92" s="265">
        <v>32.6</v>
      </c>
      <c r="W92" s="265">
        <v>32.6</v>
      </c>
      <c r="X92" s="265">
        <v>27.4</v>
      </c>
      <c r="Y92" s="265">
        <v>22.4</v>
      </c>
      <c r="Z92" s="265">
        <v>22.4</v>
      </c>
      <c r="AA92" s="265">
        <v>22.4</v>
      </c>
      <c r="AB92" s="265">
        <v>21.2</v>
      </c>
      <c r="AC92" s="265">
        <v>13.4</v>
      </c>
      <c r="AD92" s="265">
        <v>0</v>
      </c>
      <c r="AE92" s="265">
        <v>0</v>
      </c>
      <c r="AF92" s="265">
        <v>0</v>
      </c>
      <c r="AG92" s="265">
        <v>0</v>
      </c>
      <c r="AH92" s="265">
        <v>0</v>
      </c>
      <c r="AI92" s="265">
        <v>0</v>
      </c>
      <c r="AJ92" s="265">
        <v>0</v>
      </c>
      <c r="AK92" s="265">
        <v>0</v>
      </c>
      <c r="AL92" s="265">
        <v>0</v>
      </c>
      <c r="AM92" s="265">
        <v>0</v>
      </c>
      <c r="AN92" s="265">
        <v>0</v>
      </c>
      <c r="AO92" s="265">
        <v>0</v>
      </c>
      <c r="AP92" s="265">
        <v>0</v>
      </c>
      <c r="AQ92" s="265">
        <v>0</v>
      </c>
      <c r="AR92" s="265">
        <v>0</v>
      </c>
      <c r="AS92" s="265">
        <v>0</v>
      </c>
      <c r="AT92" s="265">
        <v>0</v>
      </c>
      <c r="AU92" s="265">
        <v>0</v>
      </c>
      <c r="AV92" s="265">
        <v>0</v>
      </c>
      <c r="AW92" s="265">
        <v>0</v>
      </c>
      <c r="AX92" s="265">
        <v>0</v>
      </c>
      <c r="AY92" s="265">
        <v>0</v>
      </c>
      <c r="AZ92" s="265">
        <v>0</v>
      </c>
    </row>
    <row r="93" spans="1:52" x14ac:dyDescent="0.45">
      <c r="A93" s="273" t="s">
        <v>341</v>
      </c>
      <c r="B93" s="274">
        <v>1041.5</v>
      </c>
      <c r="C93" s="274">
        <v>991.5</v>
      </c>
      <c r="D93" s="274">
        <v>891.5</v>
      </c>
      <c r="E93" s="274">
        <v>818.80000000000007</v>
      </c>
      <c r="F93" s="274">
        <v>805.7</v>
      </c>
      <c r="G93" s="274">
        <v>755.7</v>
      </c>
      <c r="H93" s="274">
        <v>793.15000000000009</v>
      </c>
      <c r="I93" s="274">
        <v>793.15000000000009</v>
      </c>
      <c r="J93" s="274">
        <v>820.15000000000009</v>
      </c>
      <c r="K93" s="274">
        <v>804.75</v>
      </c>
      <c r="L93" s="274">
        <v>804.75</v>
      </c>
      <c r="M93" s="274">
        <v>804.75</v>
      </c>
      <c r="N93" s="274">
        <v>804.75</v>
      </c>
      <c r="O93" s="274">
        <v>804.75</v>
      </c>
      <c r="P93" s="274">
        <v>804.75</v>
      </c>
      <c r="Q93" s="274">
        <v>625.51</v>
      </c>
      <c r="R93" s="274">
        <v>618.01</v>
      </c>
      <c r="S93" s="274">
        <v>504.61</v>
      </c>
      <c r="T93" s="295">
        <v>455.16</v>
      </c>
      <c r="U93" s="274">
        <v>374.16</v>
      </c>
      <c r="V93" s="274">
        <v>366.16</v>
      </c>
      <c r="W93" s="274">
        <v>266.15999999999997</v>
      </c>
      <c r="X93" s="274">
        <v>170.15999999999997</v>
      </c>
      <c r="Y93" s="274">
        <v>170.15999999999997</v>
      </c>
      <c r="Z93" s="274">
        <v>170.15999999999997</v>
      </c>
      <c r="AA93" s="274">
        <v>170.15999999999997</v>
      </c>
      <c r="AB93" s="274">
        <v>170.15999999999997</v>
      </c>
      <c r="AC93" s="274">
        <v>170.15999999999997</v>
      </c>
      <c r="AD93" s="274">
        <v>170.15999999999997</v>
      </c>
      <c r="AE93" s="274">
        <v>170.15999999999997</v>
      </c>
      <c r="AF93" s="274">
        <v>139.65999999999997</v>
      </c>
      <c r="AG93" s="274">
        <v>107.36</v>
      </c>
      <c r="AH93" s="274">
        <v>107.36</v>
      </c>
      <c r="AI93" s="274">
        <v>107.36</v>
      </c>
      <c r="AJ93" s="274">
        <v>107.36</v>
      </c>
      <c r="AK93" s="274">
        <v>68.760000000000005</v>
      </c>
      <c r="AL93" s="274">
        <v>68.760000000000005</v>
      </c>
      <c r="AM93" s="274">
        <v>68.760000000000005</v>
      </c>
      <c r="AN93" s="274">
        <v>68.760000000000005</v>
      </c>
      <c r="AO93" s="274">
        <v>68.760000000000005</v>
      </c>
      <c r="AP93" s="274">
        <v>27.76</v>
      </c>
      <c r="AQ93" s="274">
        <v>27.76</v>
      </c>
      <c r="AR93" s="274">
        <v>27.76</v>
      </c>
      <c r="AS93" s="274">
        <v>0.76</v>
      </c>
      <c r="AT93" s="274">
        <v>0.76</v>
      </c>
      <c r="AU93" s="274">
        <v>0.76</v>
      </c>
      <c r="AV93" s="274">
        <v>0.76</v>
      </c>
      <c r="AW93" s="274">
        <v>0.76</v>
      </c>
      <c r="AX93" s="274">
        <v>0.76</v>
      </c>
      <c r="AY93" s="274">
        <v>0.76</v>
      </c>
      <c r="AZ93" s="274">
        <v>0.76</v>
      </c>
    </row>
    <row r="94" spans="1:52" x14ac:dyDescent="0.45">
      <c r="A94" s="272" t="s">
        <v>359</v>
      </c>
      <c r="B94" s="265">
        <v>709</v>
      </c>
      <c r="C94" s="265">
        <v>659</v>
      </c>
      <c r="D94" s="265">
        <v>559</v>
      </c>
      <c r="E94" s="265">
        <v>499</v>
      </c>
      <c r="F94" s="265">
        <v>499</v>
      </c>
      <c r="G94" s="265">
        <v>449</v>
      </c>
      <c r="H94" s="265">
        <v>449</v>
      </c>
      <c r="I94" s="265">
        <v>449</v>
      </c>
      <c r="J94" s="265">
        <v>449</v>
      </c>
      <c r="K94" s="265">
        <v>449</v>
      </c>
      <c r="L94" s="265">
        <v>449</v>
      </c>
      <c r="M94" s="265">
        <v>449</v>
      </c>
      <c r="N94" s="265">
        <v>449</v>
      </c>
      <c r="O94" s="265">
        <v>449</v>
      </c>
      <c r="P94" s="265">
        <v>449</v>
      </c>
      <c r="Q94" s="265">
        <v>269</v>
      </c>
      <c r="R94" s="265">
        <v>269</v>
      </c>
      <c r="S94" s="265">
        <v>219</v>
      </c>
      <c r="T94" s="291">
        <v>219</v>
      </c>
      <c r="U94" s="265">
        <v>150</v>
      </c>
      <c r="V94" s="265">
        <v>150</v>
      </c>
      <c r="W94" s="265">
        <v>50</v>
      </c>
      <c r="X94" s="265">
        <v>0</v>
      </c>
      <c r="Y94" s="265">
        <v>0</v>
      </c>
      <c r="Z94" s="265">
        <v>0</v>
      </c>
      <c r="AA94" s="265">
        <v>0</v>
      </c>
      <c r="AB94" s="265">
        <v>0</v>
      </c>
      <c r="AC94" s="265">
        <v>0</v>
      </c>
      <c r="AD94" s="265">
        <v>0</v>
      </c>
      <c r="AE94" s="265">
        <v>0</v>
      </c>
      <c r="AF94" s="265">
        <v>0</v>
      </c>
      <c r="AG94" s="265">
        <v>0</v>
      </c>
      <c r="AH94" s="265">
        <v>0</v>
      </c>
      <c r="AI94" s="265">
        <v>0</v>
      </c>
      <c r="AJ94" s="265">
        <v>0</v>
      </c>
      <c r="AK94" s="265">
        <v>0</v>
      </c>
      <c r="AL94" s="265">
        <v>0</v>
      </c>
      <c r="AM94" s="265">
        <v>0</v>
      </c>
      <c r="AN94" s="265">
        <v>0</v>
      </c>
      <c r="AO94" s="265">
        <v>0</v>
      </c>
      <c r="AP94" s="265">
        <v>0</v>
      </c>
      <c r="AQ94" s="265">
        <v>0</v>
      </c>
      <c r="AR94" s="265">
        <v>0</v>
      </c>
      <c r="AS94" s="265">
        <v>0</v>
      </c>
      <c r="AT94" s="265">
        <v>0</v>
      </c>
      <c r="AU94" s="265">
        <v>0</v>
      </c>
      <c r="AV94" s="265">
        <v>0</v>
      </c>
      <c r="AW94" s="265">
        <v>0</v>
      </c>
      <c r="AX94" s="265">
        <v>0</v>
      </c>
      <c r="AY94" s="265">
        <v>0</v>
      </c>
      <c r="AZ94" s="265">
        <v>0</v>
      </c>
    </row>
    <row r="95" spans="1:52" x14ac:dyDescent="0.45">
      <c r="A95" s="272" t="s">
        <v>360</v>
      </c>
      <c r="B95" s="265">
        <v>109.6</v>
      </c>
      <c r="C95" s="265">
        <v>109.6</v>
      </c>
      <c r="D95" s="265">
        <v>109.6</v>
      </c>
      <c r="E95" s="265">
        <v>109.6</v>
      </c>
      <c r="F95" s="265">
        <v>109.6</v>
      </c>
      <c r="G95" s="265">
        <v>109.6</v>
      </c>
      <c r="H95" s="265">
        <v>147.05000000000001</v>
      </c>
      <c r="I95" s="265">
        <v>147.05000000000001</v>
      </c>
      <c r="J95" s="265">
        <v>174.05</v>
      </c>
      <c r="K95" s="265">
        <v>174.05</v>
      </c>
      <c r="L95" s="265">
        <v>174.05</v>
      </c>
      <c r="M95" s="265">
        <v>174.05</v>
      </c>
      <c r="N95" s="265">
        <v>174.05</v>
      </c>
      <c r="O95" s="265">
        <v>174.05</v>
      </c>
      <c r="P95" s="265">
        <v>174.05</v>
      </c>
      <c r="Q95" s="265">
        <v>174.05</v>
      </c>
      <c r="R95" s="265">
        <v>174.05</v>
      </c>
      <c r="S95" s="265">
        <v>174.05</v>
      </c>
      <c r="T95" s="291">
        <v>136.6</v>
      </c>
      <c r="U95" s="265">
        <v>136.6</v>
      </c>
      <c r="V95" s="265">
        <v>136.6</v>
      </c>
      <c r="W95" s="265">
        <v>136.6</v>
      </c>
      <c r="X95" s="265">
        <v>106.6</v>
      </c>
      <c r="Y95" s="265">
        <v>106.6</v>
      </c>
      <c r="Z95" s="265">
        <v>106.6</v>
      </c>
      <c r="AA95" s="265">
        <v>106.6</v>
      </c>
      <c r="AB95" s="265">
        <v>106.6</v>
      </c>
      <c r="AC95" s="265">
        <v>106.6</v>
      </c>
      <c r="AD95" s="265">
        <v>106.6</v>
      </c>
      <c r="AE95" s="265">
        <v>106.6</v>
      </c>
      <c r="AF95" s="265">
        <v>106.6</v>
      </c>
      <c r="AG95" s="265">
        <v>106.6</v>
      </c>
      <c r="AH95" s="265">
        <v>106.6</v>
      </c>
      <c r="AI95" s="265">
        <v>106.6</v>
      </c>
      <c r="AJ95" s="265">
        <v>106.6</v>
      </c>
      <c r="AK95" s="265">
        <v>68</v>
      </c>
      <c r="AL95" s="265">
        <v>68</v>
      </c>
      <c r="AM95" s="265">
        <v>68</v>
      </c>
      <c r="AN95" s="265">
        <v>68</v>
      </c>
      <c r="AO95" s="265">
        <v>68</v>
      </c>
      <c r="AP95" s="265">
        <v>27</v>
      </c>
      <c r="AQ95" s="265">
        <v>27</v>
      </c>
      <c r="AR95" s="265">
        <v>27</v>
      </c>
      <c r="AS95" s="265">
        <v>0</v>
      </c>
      <c r="AT95" s="265">
        <v>0</v>
      </c>
      <c r="AU95" s="265">
        <v>0</v>
      </c>
      <c r="AV95" s="265">
        <v>0</v>
      </c>
      <c r="AW95" s="265">
        <v>0</v>
      </c>
      <c r="AX95" s="265">
        <v>0</v>
      </c>
      <c r="AY95" s="265">
        <v>0</v>
      </c>
      <c r="AZ95" s="265">
        <v>0</v>
      </c>
    </row>
    <row r="96" spans="1:52" x14ac:dyDescent="0.45">
      <c r="A96" s="272" t="s">
        <v>361</v>
      </c>
      <c r="B96" s="265">
        <v>222.89999999999998</v>
      </c>
      <c r="C96" s="265">
        <v>222.89999999999998</v>
      </c>
      <c r="D96" s="265">
        <v>222.89999999999998</v>
      </c>
      <c r="E96" s="265">
        <v>210.2</v>
      </c>
      <c r="F96" s="265">
        <v>197.1</v>
      </c>
      <c r="G96" s="265">
        <v>197.1</v>
      </c>
      <c r="H96" s="265">
        <v>197.1</v>
      </c>
      <c r="I96" s="265">
        <v>197.1</v>
      </c>
      <c r="J96" s="265">
        <v>197.1</v>
      </c>
      <c r="K96" s="265">
        <v>181.7</v>
      </c>
      <c r="L96" s="265">
        <v>181.7</v>
      </c>
      <c r="M96" s="265">
        <v>181.7</v>
      </c>
      <c r="N96" s="265">
        <v>181.7</v>
      </c>
      <c r="O96" s="265">
        <v>181.7</v>
      </c>
      <c r="P96" s="265">
        <v>181.7</v>
      </c>
      <c r="Q96" s="265">
        <v>181.7</v>
      </c>
      <c r="R96" s="265">
        <v>174.2</v>
      </c>
      <c r="S96" s="265">
        <v>110.8</v>
      </c>
      <c r="T96" s="291">
        <v>98.8</v>
      </c>
      <c r="U96" s="265">
        <v>86.8</v>
      </c>
      <c r="V96" s="265">
        <v>78.8</v>
      </c>
      <c r="W96" s="265">
        <v>78.8</v>
      </c>
      <c r="X96" s="265">
        <v>62.8</v>
      </c>
      <c r="Y96" s="265">
        <v>62.8</v>
      </c>
      <c r="Z96" s="265">
        <v>62.8</v>
      </c>
      <c r="AA96" s="265">
        <v>62.8</v>
      </c>
      <c r="AB96" s="265">
        <v>62.8</v>
      </c>
      <c r="AC96" s="265">
        <v>62.8</v>
      </c>
      <c r="AD96" s="265">
        <v>62.8</v>
      </c>
      <c r="AE96" s="265">
        <v>62.8</v>
      </c>
      <c r="AF96" s="265">
        <v>32.299999999999997</v>
      </c>
      <c r="AG96" s="265">
        <v>0</v>
      </c>
      <c r="AH96" s="265">
        <v>0</v>
      </c>
      <c r="AI96" s="265">
        <v>0</v>
      </c>
      <c r="AJ96" s="265">
        <v>0</v>
      </c>
      <c r="AK96" s="265">
        <v>0</v>
      </c>
      <c r="AL96" s="265">
        <v>0</v>
      </c>
      <c r="AM96" s="265">
        <v>0</v>
      </c>
      <c r="AN96" s="265">
        <v>0</v>
      </c>
      <c r="AO96" s="265">
        <v>0</v>
      </c>
      <c r="AP96" s="265">
        <v>0</v>
      </c>
      <c r="AQ96" s="265">
        <v>0</v>
      </c>
      <c r="AR96" s="265">
        <v>0</v>
      </c>
      <c r="AS96" s="265">
        <v>0</v>
      </c>
      <c r="AT96" s="265">
        <v>0</v>
      </c>
      <c r="AU96" s="265">
        <v>0</v>
      </c>
      <c r="AV96" s="265">
        <v>0</v>
      </c>
      <c r="AW96" s="265">
        <v>0</v>
      </c>
      <c r="AX96" s="265">
        <v>0</v>
      </c>
      <c r="AY96" s="265">
        <v>0</v>
      </c>
      <c r="AZ96" s="265">
        <v>0</v>
      </c>
    </row>
    <row r="97" spans="1:52" x14ac:dyDescent="0.45">
      <c r="A97" s="272" t="s">
        <v>338</v>
      </c>
      <c r="B97" s="265">
        <v>0</v>
      </c>
      <c r="C97" s="265">
        <v>0</v>
      </c>
      <c r="D97" s="265">
        <v>0</v>
      </c>
      <c r="E97" s="265">
        <v>0</v>
      </c>
      <c r="F97" s="265">
        <v>0</v>
      </c>
      <c r="G97" s="265">
        <v>0</v>
      </c>
      <c r="H97" s="265">
        <v>0</v>
      </c>
      <c r="I97" s="265">
        <v>0</v>
      </c>
      <c r="J97" s="265">
        <v>0</v>
      </c>
      <c r="K97" s="265">
        <v>0</v>
      </c>
      <c r="L97" s="265">
        <v>0</v>
      </c>
      <c r="M97" s="265">
        <v>0</v>
      </c>
      <c r="N97" s="265">
        <v>0</v>
      </c>
      <c r="O97" s="265">
        <v>0</v>
      </c>
      <c r="P97" s="265">
        <v>0</v>
      </c>
      <c r="Q97" s="265">
        <v>0.76</v>
      </c>
      <c r="R97" s="265">
        <v>0.76</v>
      </c>
      <c r="S97" s="265">
        <v>0.76</v>
      </c>
      <c r="T97" s="291">
        <v>0.76</v>
      </c>
      <c r="U97" s="265">
        <v>0.76</v>
      </c>
      <c r="V97" s="265">
        <v>0.76</v>
      </c>
      <c r="W97" s="265">
        <v>0.76</v>
      </c>
      <c r="X97" s="265">
        <v>0.76</v>
      </c>
      <c r="Y97" s="265">
        <v>0.76</v>
      </c>
      <c r="Z97" s="265">
        <v>0.76</v>
      </c>
      <c r="AA97" s="265">
        <v>0.76</v>
      </c>
      <c r="AB97" s="265">
        <v>0.76</v>
      </c>
      <c r="AC97" s="265">
        <v>0.76</v>
      </c>
      <c r="AD97" s="265">
        <v>0.76</v>
      </c>
      <c r="AE97" s="265">
        <v>0.76</v>
      </c>
      <c r="AF97" s="265">
        <v>0.76</v>
      </c>
      <c r="AG97" s="265">
        <v>0.76</v>
      </c>
      <c r="AH97" s="265">
        <v>0.76</v>
      </c>
      <c r="AI97" s="265">
        <v>0.76</v>
      </c>
      <c r="AJ97" s="265">
        <v>0.76</v>
      </c>
      <c r="AK97" s="265">
        <v>0.76</v>
      </c>
      <c r="AL97" s="265">
        <v>0.76</v>
      </c>
      <c r="AM97" s="265">
        <v>0.76</v>
      </c>
      <c r="AN97" s="265">
        <v>0.76</v>
      </c>
      <c r="AO97" s="265">
        <v>0.76</v>
      </c>
      <c r="AP97" s="265">
        <v>0.76</v>
      </c>
      <c r="AQ97" s="265">
        <v>0.76</v>
      </c>
      <c r="AR97" s="265">
        <v>0.76</v>
      </c>
      <c r="AS97" s="265">
        <v>0.76</v>
      </c>
      <c r="AT97" s="265">
        <v>0.76</v>
      </c>
      <c r="AU97" s="265">
        <v>0.76</v>
      </c>
      <c r="AV97" s="265">
        <v>0.76</v>
      </c>
      <c r="AW97" s="265">
        <v>0.76</v>
      </c>
      <c r="AX97" s="265">
        <v>0.76</v>
      </c>
      <c r="AY97" s="265">
        <v>0.76</v>
      </c>
      <c r="AZ97" s="265">
        <v>0.76</v>
      </c>
    </row>
    <row r="98" spans="1:52" x14ac:dyDescent="0.45">
      <c r="A98" s="273" t="s">
        <v>352</v>
      </c>
      <c r="B98" s="274">
        <v>4370.6309999999994</v>
      </c>
      <c r="C98" s="274">
        <v>4349.5109999999995</v>
      </c>
      <c r="D98" s="274">
        <v>4343.0909999999985</v>
      </c>
      <c r="E98" s="274">
        <v>4382.396999999999</v>
      </c>
      <c r="F98" s="274">
        <v>4374.915</v>
      </c>
      <c r="G98" s="274">
        <v>4369.1999999999989</v>
      </c>
      <c r="H98" s="274">
        <v>4411.1549999999988</v>
      </c>
      <c r="I98" s="274">
        <v>4510.8279999999995</v>
      </c>
      <c r="J98" s="274">
        <v>4360.6479999999992</v>
      </c>
      <c r="K98" s="274">
        <v>4449.3629999999994</v>
      </c>
      <c r="L98" s="274">
        <v>4309.9920000000002</v>
      </c>
      <c r="M98" s="274">
        <v>4105.7919999999995</v>
      </c>
      <c r="N98" s="274">
        <v>3976.3619999999992</v>
      </c>
      <c r="O98" s="274">
        <v>3681.1220000000003</v>
      </c>
      <c r="P98" s="274">
        <v>3352.3080000000004</v>
      </c>
      <c r="Q98" s="274">
        <v>2872.848</v>
      </c>
      <c r="R98" s="274">
        <v>2785.3230000000003</v>
      </c>
      <c r="S98" s="274">
        <v>2465.4250000000002</v>
      </c>
      <c r="T98" s="295">
        <v>2310.7449999999999</v>
      </c>
      <c r="U98" s="274">
        <v>2168.4589999999998</v>
      </c>
      <c r="V98" s="274">
        <v>1851.9850000000001</v>
      </c>
      <c r="W98" s="274">
        <v>1645.1450000000002</v>
      </c>
      <c r="X98" s="274">
        <v>1446.4550000000004</v>
      </c>
      <c r="Y98" s="274">
        <v>1346.895</v>
      </c>
      <c r="Z98" s="274">
        <v>1176.6770000000001</v>
      </c>
      <c r="AA98" s="274">
        <v>1137.2870000000003</v>
      </c>
      <c r="AB98" s="274">
        <v>943.4770000000002</v>
      </c>
      <c r="AC98" s="274">
        <v>765.11400000000003</v>
      </c>
      <c r="AD98" s="274">
        <v>732.66399999999999</v>
      </c>
      <c r="AE98" s="274">
        <v>649.75900000000001</v>
      </c>
      <c r="AF98" s="274">
        <v>439.15999999999997</v>
      </c>
      <c r="AG98" s="274">
        <v>397.27</v>
      </c>
      <c r="AH98" s="274">
        <v>397.27</v>
      </c>
      <c r="AI98" s="274">
        <v>376.27</v>
      </c>
      <c r="AJ98" s="274">
        <v>376.27</v>
      </c>
      <c r="AK98" s="274">
        <v>363.27</v>
      </c>
      <c r="AL98" s="274">
        <v>359.17</v>
      </c>
      <c r="AM98" s="274">
        <v>352.17</v>
      </c>
      <c r="AN98" s="274">
        <v>347.85</v>
      </c>
      <c r="AO98" s="274">
        <v>171.5</v>
      </c>
      <c r="AP98" s="274">
        <v>135.5</v>
      </c>
      <c r="AQ98" s="274">
        <v>135.5</v>
      </c>
      <c r="AR98" s="274">
        <v>135.5</v>
      </c>
      <c r="AS98" s="274">
        <v>135.5</v>
      </c>
      <c r="AT98" s="274">
        <v>135.5</v>
      </c>
      <c r="AU98" s="274">
        <v>135.5</v>
      </c>
      <c r="AV98" s="274">
        <v>0</v>
      </c>
      <c r="AW98" s="274">
        <v>0</v>
      </c>
      <c r="AX98" s="274">
        <v>0</v>
      </c>
      <c r="AY98" s="274">
        <v>0</v>
      </c>
      <c r="AZ98" s="274">
        <v>0</v>
      </c>
    </row>
    <row r="99" spans="1:52" x14ac:dyDescent="0.45">
      <c r="A99" s="272" t="s">
        <v>359</v>
      </c>
      <c r="B99" s="265">
        <v>0</v>
      </c>
      <c r="C99" s="265">
        <v>0</v>
      </c>
      <c r="D99" s="265">
        <v>0</v>
      </c>
      <c r="E99" s="265">
        <v>0</v>
      </c>
      <c r="F99" s="265">
        <v>0</v>
      </c>
      <c r="G99" s="265">
        <v>0</v>
      </c>
      <c r="H99" s="265">
        <v>0</v>
      </c>
      <c r="I99" s="265">
        <v>0</v>
      </c>
      <c r="J99" s="265">
        <v>0</v>
      </c>
      <c r="K99" s="265">
        <v>0</v>
      </c>
      <c r="L99" s="265">
        <v>0</v>
      </c>
      <c r="M99" s="265">
        <v>0</v>
      </c>
      <c r="N99" s="265">
        <v>0</v>
      </c>
      <c r="O99" s="265">
        <v>0</v>
      </c>
      <c r="P99" s="265">
        <v>0</v>
      </c>
      <c r="Q99" s="265">
        <v>0</v>
      </c>
      <c r="R99" s="265">
        <v>0</v>
      </c>
      <c r="S99" s="265">
        <v>0</v>
      </c>
      <c r="T99" s="291">
        <v>0</v>
      </c>
      <c r="U99" s="265">
        <v>0</v>
      </c>
      <c r="V99" s="265">
        <v>0</v>
      </c>
      <c r="W99" s="265">
        <v>0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65">
        <v>0</v>
      </c>
      <c r="AE99" s="265">
        <v>0</v>
      </c>
      <c r="AF99" s="265">
        <v>0</v>
      </c>
      <c r="AG99" s="265">
        <v>0</v>
      </c>
      <c r="AH99" s="265">
        <v>0</v>
      </c>
      <c r="AI99" s="265">
        <v>0</v>
      </c>
      <c r="AJ99" s="265">
        <v>0</v>
      </c>
      <c r="AK99" s="265">
        <v>0</v>
      </c>
      <c r="AL99" s="265">
        <v>0</v>
      </c>
      <c r="AM99" s="265">
        <v>0</v>
      </c>
      <c r="AN99" s="265">
        <v>0</v>
      </c>
      <c r="AO99" s="265">
        <v>0</v>
      </c>
      <c r="AP99" s="265">
        <v>0</v>
      </c>
      <c r="AQ99" s="265">
        <v>0</v>
      </c>
      <c r="AR99" s="265">
        <v>0</v>
      </c>
      <c r="AS99" s="265">
        <v>0</v>
      </c>
      <c r="AT99" s="265">
        <v>0</v>
      </c>
      <c r="AU99" s="265">
        <v>0</v>
      </c>
      <c r="AV99" s="265">
        <v>0</v>
      </c>
      <c r="AW99" s="265">
        <v>0</v>
      </c>
      <c r="AX99" s="265">
        <v>0</v>
      </c>
      <c r="AY99" s="265">
        <v>0</v>
      </c>
      <c r="AZ99" s="265">
        <v>0</v>
      </c>
    </row>
    <row r="100" spans="1:52" x14ac:dyDescent="0.45">
      <c r="A100" s="272" t="s">
        <v>360</v>
      </c>
      <c r="B100" s="265">
        <v>0</v>
      </c>
      <c r="C100" s="265">
        <v>0</v>
      </c>
      <c r="D100" s="265">
        <v>0</v>
      </c>
      <c r="E100" s="265">
        <v>0</v>
      </c>
      <c r="F100" s="265">
        <v>0</v>
      </c>
      <c r="G100" s="265">
        <v>0</v>
      </c>
      <c r="H100" s="265">
        <v>0</v>
      </c>
      <c r="I100" s="265">
        <v>0</v>
      </c>
      <c r="J100" s="265">
        <v>0</v>
      </c>
      <c r="K100" s="265">
        <v>0</v>
      </c>
      <c r="L100" s="265">
        <v>0</v>
      </c>
      <c r="M100" s="265">
        <v>0</v>
      </c>
      <c r="N100" s="265">
        <v>0</v>
      </c>
      <c r="O100" s="265">
        <v>0</v>
      </c>
      <c r="P100" s="265">
        <v>0</v>
      </c>
      <c r="Q100" s="265">
        <v>0</v>
      </c>
      <c r="R100" s="265">
        <v>0</v>
      </c>
      <c r="S100" s="265">
        <v>0</v>
      </c>
      <c r="T100" s="291">
        <v>0</v>
      </c>
      <c r="U100" s="265">
        <v>0</v>
      </c>
      <c r="V100" s="265">
        <v>0</v>
      </c>
      <c r="W100" s="265">
        <v>0</v>
      </c>
      <c r="X100" s="265">
        <v>0</v>
      </c>
      <c r="Y100" s="265">
        <v>0</v>
      </c>
      <c r="Z100" s="265">
        <v>0</v>
      </c>
      <c r="AA100" s="265">
        <v>0</v>
      </c>
      <c r="AB100" s="265">
        <v>0</v>
      </c>
      <c r="AC100" s="265">
        <v>0</v>
      </c>
      <c r="AD100" s="265">
        <v>0</v>
      </c>
      <c r="AE100" s="265">
        <v>0</v>
      </c>
      <c r="AF100" s="265">
        <v>0</v>
      </c>
      <c r="AG100" s="265">
        <v>0</v>
      </c>
      <c r="AH100" s="265">
        <v>0</v>
      </c>
      <c r="AI100" s="265">
        <v>0</v>
      </c>
      <c r="AJ100" s="265">
        <v>0</v>
      </c>
      <c r="AK100" s="265">
        <v>0</v>
      </c>
      <c r="AL100" s="265">
        <v>0</v>
      </c>
      <c r="AM100" s="265">
        <v>0</v>
      </c>
      <c r="AN100" s="265">
        <v>0</v>
      </c>
      <c r="AO100" s="265">
        <v>0</v>
      </c>
      <c r="AP100" s="265">
        <v>0</v>
      </c>
      <c r="AQ100" s="265">
        <v>0</v>
      </c>
      <c r="AR100" s="265">
        <v>0</v>
      </c>
      <c r="AS100" s="265">
        <v>0</v>
      </c>
      <c r="AT100" s="265">
        <v>0</v>
      </c>
      <c r="AU100" s="265">
        <v>0</v>
      </c>
      <c r="AV100" s="265">
        <v>0</v>
      </c>
      <c r="AW100" s="265">
        <v>0</v>
      </c>
      <c r="AX100" s="265">
        <v>0</v>
      </c>
      <c r="AY100" s="265">
        <v>0</v>
      </c>
      <c r="AZ100" s="265">
        <v>0</v>
      </c>
    </row>
    <row r="101" spans="1:52" x14ac:dyDescent="0.45">
      <c r="A101" s="272" t="s">
        <v>361</v>
      </c>
      <c r="B101" s="265">
        <v>1982.7000000000003</v>
      </c>
      <c r="C101" s="265">
        <v>1986.9</v>
      </c>
      <c r="D101" s="265">
        <v>1991.2999999999997</v>
      </c>
      <c r="E101" s="265">
        <v>2050.2999999999997</v>
      </c>
      <c r="F101" s="265">
        <v>2059.6</v>
      </c>
      <c r="G101" s="265">
        <v>2015.7</v>
      </c>
      <c r="H101" s="265">
        <v>2073.0999999999995</v>
      </c>
      <c r="I101" s="265">
        <v>2063.1999999999998</v>
      </c>
      <c r="J101" s="265">
        <v>1986</v>
      </c>
      <c r="K101" s="265">
        <v>2083.65</v>
      </c>
      <c r="L101" s="265">
        <v>2011.25</v>
      </c>
      <c r="M101" s="265">
        <v>1867.4499999999998</v>
      </c>
      <c r="N101" s="265">
        <v>1801.35</v>
      </c>
      <c r="O101" s="265">
        <v>1717.95</v>
      </c>
      <c r="P101" s="265">
        <v>1562.3500000000001</v>
      </c>
      <c r="Q101" s="265">
        <v>1379.4500000000003</v>
      </c>
      <c r="R101" s="265">
        <v>1450.4500000000003</v>
      </c>
      <c r="S101" s="265">
        <v>1375.9499999999998</v>
      </c>
      <c r="T101" s="291">
        <v>1350.7499999999998</v>
      </c>
      <c r="U101" s="265">
        <v>1350.7499999999998</v>
      </c>
      <c r="V101" s="265">
        <v>1192.1499999999999</v>
      </c>
      <c r="W101" s="265">
        <v>1087.25</v>
      </c>
      <c r="X101" s="265">
        <v>911.55000000000007</v>
      </c>
      <c r="Y101" s="265">
        <v>867.05</v>
      </c>
      <c r="Z101" s="265">
        <v>750.85</v>
      </c>
      <c r="AA101" s="265">
        <v>739.35</v>
      </c>
      <c r="AB101" s="265">
        <v>594.25</v>
      </c>
      <c r="AC101" s="265">
        <v>581.25</v>
      </c>
      <c r="AD101" s="265">
        <v>566.44999999999993</v>
      </c>
      <c r="AE101" s="265">
        <v>484.05</v>
      </c>
      <c r="AF101" s="265">
        <v>367.85</v>
      </c>
      <c r="AG101" s="265">
        <v>367.85</v>
      </c>
      <c r="AH101" s="265">
        <v>367.85</v>
      </c>
      <c r="AI101" s="265">
        <v>347.85</v>
      </c>
      <c r="AJ101" s="265">
        <v>347.85</v>
      </c>
      <c r="AK101" s="265">
        <v>347.85</v>
      </c>
      <c r="AL101" s="265">
        <v>347.85</v>
      </c>
      <c r="AM101" s="265">
        <v>347.85</v>
      </c>
      <c r="AN101" s="265">
        <v>347.85</v>
      </c>
      <c r="AO101" s="265">
        <v>171.5</v>
      </c>
      <c r="AP101" s="265">
        <v>135.5</v>
      </c>
      <c r="AQ101" s="265">
        <v>135.5</v>
      </c>
      <c r="AR101" s="265">
        <v>135.5</v>
      </c>
      <c r="AS101" s="265">
        <v>135.5</v>
      </c>
      <c r="AT101" s="265">
        <v>135.5</v>
      </c>
      <c r="AU101" s="265">
        <v>135.5</v>
      </c>
      <c r="AV101" s="265">
        <v>0</v>
      </c>
      <c r="AW101" s="265">
        <v>0</v>
      </c>
      <c r="AX101" s="265">
        <v>0</v>
      </c>
      <c r="AY101" s="265">
        <v>0</v>
      </c>
      <c r="AZ101" s="265">
        <v>0</v>
      </c>
    </row>
    <row r="102" spans="1:52" x14ac:dyDescent="0.45">
      <c r="A102" s="275" t="s">
        <v>338</v>
      </c>
      <c r="B102" s="276">
        <v>2387.9309999999996</v>
      </c>
      <c r="C102" s="276">
        <v>2362.6109999999994</v>
      </c>
      <c r="D102" s="276">
        <v>2351.7909999999993</v>
      </c>
      <c r="E102" s="276">
        <v>2332.0969999999993</v>
      </c>
      <c r="F102" s="276">
        <v>2315.3149999999996</v>
      </c>
      <c r="G102" s="276">
        <v>2353.4999999999991</v>
      </c>
      <c r="H102" s="276">
        <v>2338.0549999999994</v>
      </c>
      <c r="I102" s="276">
        <v>2447.6279999999997</v>
      </c>
      <c r="J102" s="276">
        <v>2374.6479999999997</v>
      </c>
      <c r="K102" s="276">
        <v>2365.7129999999997</v>
      </c>
      <c r="L102" s="276">
        <v>2298.7419999999997</v>
      </c>
      <c r="M102" s="276">
        <v>2238.3419999999996</v>
      </c>
      <c r="N102" s="276">
        <v>2175.0119999999997</v>
      </c>
      <c r="O102" s="276">
        <v>1963.172</v>
      </c>
      <c r="P102" s="276">
        <v>1789.9580000000001</v>
      </c>
      <c r="Q102" s="276">
        <v>1493.3980000000001</v>
      </c>
      <c r="R102" s="276">
        <v>1334.8730000000005</v>
      </c>
      <c r="S102" s="276">
        <v>1089.4750000000001</v>
      </c>
      <c r="T102" s="296">
        <v>959.99500000000023</v>
      </c>
      <c r="U102" s="276">
        <v>817.70900000000029</v>
      </c>
      <c r="V102" s="276">
        <v>659.83500000000015</v>
      </c>
      <c r="W102" s="276">
        <v>557.89500000000021</v>
      </c>
      <c r="X102" s="276">
        <v>534.9050000000002</v>
      </c>
      <c r="Y102" s="276">
        <v>479.84500000000025</v>
      </c>
      <c r="Z102" s="276">
        <v>425.82700000000017</v>
      </c>
      <c r="AA102" s="276">
        <v>397.93700000000018</v>
      </c>
      <c r="AB102" s="276">
        <v>349.2270000000002</v>
      </c>
      <c r="AC102" s="276">
        <v>183.864</v>
      </c>
      <c r="AD102" s="276">
        <v>166.214</v>
      </c>
      <c r="AE102" s="276">
        <v>165.709</v>
      </c>
      <c r="AF102" s="276">
        <v>71.31</v>
      </c>
      <c r="AG102" s="276">
        <v>29.42</v>
      </c>
      <c r="AH102" s="276">
        <v>29.42</v>
      </c>
      <c r="AI102" s="276">
        <v>28.42</v>
      </c>
      <c r="AJ102" s="276">
        <v>28.42</v>
      </c>
      <c r="AK102" s="276">
        <v>15.42</v>
      </c>
      <c r="AL102" s="276">
        <v>11.32</v>
      </c>
      <c r="AM102" s="276">
        <v>4.32</v>
      </c>
      <c r="AN102" s="276">
        <v>0</v>
      </c>
      <c r="AO102" s="276">
        <v>0</v>
      </c>
      <c r="AP102" s="276">
        <v>0</v>
      </c>
      <c r="AQ102" s="276">
        <v>0</v>
      </c>
      <c r="AR102" s="276">
        <v>0</v>
      </c>
      <c r="AS102" s="276">
        <v>0</v>
      </c>
      <c r="AT102" s="276">
        <v>0</v>
      </c>
      <c r="AU102" s="276">
        <v>0</v>
      </c>
      <c r="AV102" s="276">
        <v>0</v>
      </c>
      <c r="AW102" s="276">
        <v>0</v>
      </c>
      <c r="AX102" s="276">
        <v>0</v>
      </c>
      <c r="AY102" s="276">
        <v>0</v>
      </c>
      <c r="AZ102" s="276">
        <v>0</v>
      </c>
    </row>
    <row r="103" spans="1:52" x14ac:dyDescent="0.45">
      <c r="A103" s="268" t="s">
        <v>362</v>
      </c>
      <c r="B103" s="269">
        <v>56487.584573788488</v>
      </c>
      <c r="C103" s="269">
        <v>56005.684573788487</v>
      </c>
      <c r="D103" s="269">
        <v>52434.984573788483</v>
      </c>
      <c r="E103" s="269">
        <v>52171.484573788475</v>
      </c>
      <c r="F103" s="269">
        <v>51815.884573788477</v>
      </c>
      <c r="G103" s="269">
        <v>49010.234573788483</v>
      </c>
      <c r="H103" s="269">
        <v>48734.334573788481</v>
      </c>
      <c r="I103" s="269">
        <v>47002.474573788488</v>
      </c>
      <c r="J103" s="269">
        <v>43938.274573788491</v>
      </c>
      <c r="K103" s="269">
        <v>43565.202573788483</v>
      </c>
      <c r="L103" s="269">
        <v>43042.90257378848</v>
      </c>
      <c r="M103" s="269">
        <v>40944.502573788486</v>
      </c>
      <c r="N103" s="269">
        <v>38869.516859502779</v>
      </c>
      <c r="O103" s="269">
        <v>35318.158526169434</v>
      </c>
      <c r="P103" s="269">
        <v>32422.358526169432</v>
      </c>
      <c r="Q103" s="269">
        <v>29619.486526169439</v>
      </c>
      <c r="R103" s="269">
        <v>26361.879383312298</v>
      </c>
      <c r="S103" s="269">
        <v>24100.655573788488</v>
      </c>
      <c r="T103" s="293">
        <v>21980.555573788486</v>
      </c>
      <c r="U103" s="269">
        <v>20108.96573802206</v>
      </c>
      <c r="V103" s="269">
        <v>17222.304835766423</v>
      </c>
      <c r="W103" s="269">
        <v>15971.104835766424</v>
      </c>
      <c r="X103" s="269">
        <v>13671.9625</v>
      </c>
      <c r="Y103" s="269">
        <v>10361.762500000001</v>
      </c>
      <c r="Z103" s="269">
        <v>8552.2625000000007</v>
      </c>
      <c r="AA103" s="269">
        <v>8160.8625000000002</v>
      </c>
      <c r="AB103" s="269">
        <v>8035.8624999999993</v>
      </c>
      <c r="AC103" s="269">
        <v>7962.9624999999996</v>
      </c>
      <c r="AD103" s="269">
        <v>7514.3625000000002</v>
      </c>
      <c r="AE103" s="269">
        <v>6313.8125</v>
      </c>
      <c r="AF103" s="269">
        <v>5877.8125</v>
      </c>
      <c r="AG103" s="269">
        <v>5718.6525000000001</v>
      </c>
      <c r="AH103" s="269">
        <v>5615.1525000000001</v>
      </c>
      <c r="AI103" s="269">
        <v>4477.6125000000002</v>
      </c>
      <c r="AJ103" s="269">
        <v>4341.6125000000002</v>
      </c>
      <c r="AK103" s="269">
        <v>4172.7999999999993</v>
      </c>
      <c r="AL103" s="269">
        <v>3075.7</v>
      </c>
      <c r="AM103" s="269">
        <v>2296.8000000000002</v>
      </c>
      <c r="AN103" s="269">
        <v>2038.4</v>
      </c>
      <c r="AO103" s="269">
        <v>1654.6</v>
      </c>
      <c r="AP103" s="269">
        <v>1079.0999999999999</v>
      </c>
      <c r="AQ103" s="269">
        <v>299.10000000000002</v>
      </c>
      <c r="AR103" s="269">
        <v>269.10000000000002</v>
      </c>
      <c r="AS103" s="269">
        <v>269.10000000000002</v>
      </c>
      <c r="AT103" s="269">
        <v>265.7</v>
      </c>
      <c r="AU103" s="269">
        <v>140.69999999999999</v>
      </c>
      <c r="AV103" s="269">
        <v>127</v>
      </c>
      <c r="AW103" s="269">
        <v>127</v>
      </c>
      <c r="AX103" s="269">
        <v>27</v>
      </c>
      <c r="AY103" s="269">
        <v>27</v>
      </c>
      <c r="AZ103" s="269">
        <v>27</v>
      </c>
    </row>
    <row r="104" spans="1:52" x14ac:dyDescent="0.45">
      <c r="A104" s="270" t="s">
        <v>339</v>
      </c>
      <c r="B104" s="271">
        <v>1320</v>
      </c>
      <c r="C104" s="271">
        <v>1320</v>
      </c>
      <c r="D104" s="271">
        <v>1320</v>
      </c>
      <c r="E104" s="271">
        <v>1320</v>
      </c>
      <c r="F104" s="271">
        <v>1320</v>
      </c>
      <c r="G104" s="271">
        <v>1320</v>
      </c>
      <c r="H104" s="271">
        <v>1320</v>
      </c>
      <c r="I104" s="271">
        <v>1320</v>
      </c>
      <c r="J104" s="271">
        <v>1320</v>
      </c>
      <c r="K104" s="271">
        <v>1320</v>
      </c>
      <c r="L104" s="271">
        <v>1320</v>
      </c>
      <c r="M104" s="271">
        <v>1320</v>
      </c>
      <c r="N104" s="271">
        <v>1320</v>
      </c>
      <c r="O104" s="271">
        <v>1320</v>
      </c>
      <c r="P104" s="271">
        <v>1320</v>
      </c>
      <c r="Q104" s="271">
        <v>1320</v>
      </c>
      <c r="R104" s="271">
        <v>1320</v>
      </c>
      <c r="S104" s="271">
        <v>1320</v>
      </c>
      <c r="T104" s="294">
        <v>1320</v>
      </c>
      <c r="U104" s="271">
        <v>1320</v>
      </c>
      <c r="V104" s="271">
        <v>1320</v>
      </c>
      <c r="W104" s="271">
        <v>1320</v>
      </c>
      <c r="X104" s="271">
        <v>1320</v>
      </c>
      <c r="Y104" s="271">
        <v>1320</v>
      </c>
      <c r="Z104" s="271">
        <v>1320</v>
      </c>
      <c r="AA104" s="271">
        <v>1320</v>
      </c>
      <c r="AB104" s="271">
        <v>1320</v>
      </c>
      <c r="AC104" s="271">
        <v>1320</v>
      </c>
      <c r="AD104" s="271">
        <v>1320</v>
      </c>
      <c r="AE104" s="271">
        <v>1320</v>
      </c>
      <c r="AF104" s="271">
        <v>1320</v>
      </c>
      <c r="AG104" s="271">
        <v>1320</v>
      </c>
      <c r="AH104" s="271">
        <v>1320</v>
      </c>
      <c r="AI104" s="271">
        <v>1320</v>
      </c>
      <c r="AJ104" s="271">
        <v>1320</v>
      </c>
      <c r="AK104" s="271">
        <v>1320</v>
      </c>
      <c r="AL104" s="271">
        <v>660</v>
      </c>
      <c r="AM104" s="271">
        <v>0</v>
      </c>
      <c r="AN104" s="271">
        <v>0</v>
      </c>
      <c r="AO104" s="271">
        <v>0</v>
      </c>
      <c r="AP104" s="271">
        <v>0</v>
      </c>
      <c r="AQ104" s="271">
        <v>0</v>
      </c>
      <c r="AR104" s="271">
        <v>0</v>
      </c>
      <c r="AS104" s="271">
        <v>0</v>
      </c>
      <c r="AT104" s="271">
        <v>0</v>
      </c>
      <c r="AU104" s="271">
        <v>0</v>
      </c>
      <c r="AV104" s="271">
        <v>0</v>
      </c>
      <c r="AW104" s="271">
        <v>0</v>
      </c>
      <c r="AX104" s="271">
        <v>0</v>
      </c>
      <c r="AY104" s="271">
        <v>0</v>
      </c>
      <c r="AZ104" s="271">
        <v>0</v>
      </c>
    </row>
    <row r="105" spans="1:52" x14ac:dyDescent="0.45">
      <c r="A105" s="272" t="s">
        <v>363</v>
      </c>
      <c r="B105" s="265">
        <v>1320</v>
      </c>
      <c r="C105" s="265">
        <v>1320</v>
      </c>
      <c r="D105" s="265">
        <v>1320</v>
      </c>
      <c r="E105" s="265">
        <v>1320</v>
      </c>
      <c r="F105" s="265">
        <v>1320</v>
      </c>
      <c r="G105" s="265">
        <v>1320</v>
      </c>
      <c r="H105" s="265">
        <v>1320</v>
      </c>
      <c r="I105" s="265">
        <v>1320</v>
      </c>
      <c r="J105" s="265">
        <v>1320</v>
      </c>
      <c r="K105" s="265">
        <v>1320</v>
      </c>
      <c r="L105" s="265">
        <v>1320</v>
      </c>
      <c r="M105" s="265">
        <v>1320</v>
      </c>
      <c r="N105" s="265">
        <v>1320</v>
      </c>
      <c r="O105" s="265">
        <v>1320</v>
      </c>
      <c r="P105" s="265">
        <v>1320</v>
      </c>
      <c r="Q105" s="265">
        <v>1320</v>
      </c>
      <c r="R105" s="265">
        <v>1320</v>
      </c>
      <c r="S105" s="265">
        <v>1320</v>
      </c>
      <c r="T105" s="291">
        <v>1320</v>
      </c>
      <c r="U105" s="265">
        <v>1320</v>
      </c>
      <c r="V105" s="265">
        <v>1320</v>
      </c>
      <c r="W105" s="265">
        <v>1320</v>
      </c>
      <c r="X105" s="265">
        <v>1320</v>
      </c>
      <c r="Y105" s="265">
        <v>1320</v>
      </c>
      <c r="Z105" s="265">
        <v>1320</v>
      </c>
      <c r="AA105" s="265">
        <v>1320</v>
      </c>
      <c r="AB105" s="265">
        <v>1320</v>
      </c>
      <c r="AC105" s="265">
        <v>1320</v>
      </c>
      <c r="AD105" s="265">
        <v>1320</v>
      </c>
      <c r="AE105" s="265">
        <v>1320</v>
      </c>
      <c r="AF105" s="265">
        <v>1320</v>
      </c>
      <c r="AG105" s="265">
        <v>1320</v>
      </c>
      <c r="AH105" s="265">
        <v>1320</v>
      </c>
      <c r="AI105" s="265">
        <v>1320</v>
      </c>
      <c r="AJ105" s="265">
        <v>1320</v>
      </c>
      <c r="AK105" s="265">
        <v>1320</v>
      </c>
      <c r="AL105" s="265">
        <v>660</v>
      </c>
      <c r="AM105" s="265">
        <v>0</v>
      </c>
      <c r="AN105" s="265">
        <v>0</v>
      </c>
      <c r="AO105" s="265">
        <v>0</v>
      </c>
      <c r="AP105" s="265">
        <v>0</v>
      </c>
      <c r="AQ105" s="265">
        <v>0</v>
      </c>
      <c r="AR105" s="265">
        <v>0</v>
      </c>
      <c r="AS105" s="265">
        <v>0</v>
      </c>
      <c r="AT105" s="265">
        <v>0</v>
      </c>
      <c r="AU105" s="265">
        <v>0</v>
      </c>
      <c r="AV105" s="265">
        <v>0</v>
      </c>
      <c r="AW105" s="265">
        <v>0</v>
      </c>
      <c r="AX105" s="265">
        <v>0</v>
      </c>
      <c r="AY105" s="265">
        <v>0</v>
      </c>
      <c r="AZ105" s="265">
        <v>0</v>
      </c>
    </row>
    <row r="106" spans="1:52" x14ac:dyDescent="0.45">
      <c r="A106" s="272" t="s">
        <v>364</v>
      </c>
      <c r="B106" s="265">
        <v>0</v>
      </c>
      <c r="C106" s="265">
        <v>0</v>
      </c>
      <c r="D106" s="265">
        <v>0</v>
      </c>
      <c r="E106" s="265">
        <v>0</v>
      </c>
      <c r="F106" s="265">
        <v>0</v>
      </c>
      <c r="G106" s="265">
        <v>0</v>
      </c>
      <c r="H106" s="265">
        <v>0</v>
      </c>
      <c r="I106" s="265">
        <v>0</v>
      </c>
      <c r="J106" s="265">
        <v>0</v>
      </c>
      <c r="K106" s="265">
        <v>0</v>
      </c>
      <c r="L106" s="265">
        <v>0</v>
      </c>
      <c r="M106" s="265">
        <v>0</v>
      </c>
      <c r="N106" s="265">
        <v>0</v>
      </c>
      <c r="O106" s="265">
        <v>0</v>
      </c>
      <c r="P106" s="265">
        <v>0</v>
      </c>
      <c r="Q106" s="265">
        <v>0</v>
      </c>
      <c r="R106" s="265">
        <v>0</v>
      </c>
      <c r="S106" s="265">
        <v>0</v>
      </c>
      <c r="T106" s="291">
        <v>0</v>
      </c>
      <c r="U106" s="265">
        <v>0</v>
      </c>
      <c r="V106" s="265">
        <v>0</v>
      </c>
      <c r="W106" s="265">
        <v>0</v>
      </c>
      <c r="X106" s="265">
        <v>0</v>
      </c>
      <c r="Y106" s="265">
        <v>0</v>
      </c>
      <c r="Z106" s="265">
        <v>0</v>
      </c>
      <c r="AA106" s="265">
        <v>0</v>
      </c>
      <c r="AB106" s="265">
        <v>0</v>
      </c>
      <c r="AC106" s="265">
        <v>0</v>
      </c>
      <c r="AD106" s="265">
        <v>0</v>
      </c>
      <c r="AE106" s="265">
        <v>0</v>
      </c>
      <c r="AF106" s="265">
        <v>0</v>
      </c>
      <c r="AG106" s="265">
        <v>0</v>
      </c>
      <c r="AH106" s="265">
        <v>0</v>
      </c>
      <c r="AI106" s="265">
        <v>0</v>
      </c>
      <c r="AJ106" s="265">
        <v>0</v>
      </c>
      <c r="AK106" s="265">
        <v>0</v>
      </c>
      <c r="AL106" s="265">
        <v>0</v>
      </c>
      <c r="AM106" s="265">
        <v>0</v>
      </c>
      <c r="AN106" s="265">
        <v>0</v>
      </c>
      <c r="AO106" s="265">
        <v>0</v>
      </c>
      <c r="AP106" s="265">
        <v>0</v>
      </c>
      <c r="AQ106" s="265">
        <v>0</v>
      </c>
      <c r="AR106" s="265">
        <v>0</v>
      </c>
      <c r="AS106" s="265">
        <v>0</v>
      </c>
      <c r="AT106" s="265">
        <v>0</v>
      </c>
      <c r="AU106" s="265">
        <v>0</v>
      </c>
      <c r="AV106" s="265">
        <v>0</v>
      </c>
      <c r="AW106" s="265">
        <v>0</v>
      </c>
      <c r="AX106" s="265">
        <v>0</v>
      </c>
      <c r="AY106" s="265">
        <v>0</v>
      </c>
      <c r="AZ106" s="265">
        <v>0</v>
      </c>
    </row>
    <row r="107" spans="1:52" x14ac:dyDescent="0.45">
      <c r="A107" s="272" t="s">
        <v>365</v>
      </c>
      <c r="B107" s="265">
        <v>0</v>
      </c>
      <c r="C107" s="265">
        <v>0</v>
      </c>
      <c r="D107" s="265">
        <v>0</v>
      </c>
      <c r="E107" s="265">
        <v>0</v>
      </c>
      <c r="F107" s="265">
        <v>0</v>
      </c>
      <c r="G107" s="265">
        <v>0</v>
      </c>
      <c r="H107" s="265">
        <v>0</v>
      </c>
      <c r="I107" s="265">
        <v>0</v>
      </c>
      <c r="J107" s="265">
        <v>0</v>
      </c>
      <c r="K107" s="265">
        <v>0</v>
      </c>
      <c r="L107" s="265">
        <v>0</v>
      </c>
      <c r="M107" s="265">
        <v>0</v>
      </c>
      <c r="N107" s="265">
        <v>0</v>
      </c>
      <c r="O107" s="265">
        <v>0</v>
      </c>
      <c r="P107" s="265">
        <v>0</v>
      </c>
      <c r="Q107" s="265">
        <v>0</v>
      </c>
      <c r="R107" s="265">
        <v>0</v>
      </c>
      <c r="S107" s="265">
        <v>0</v>
      </c>
      <c r="T107" s="291">
        <v>0</v>
      </c>
      <c r="U107" s="265">
        <v>0</v>
      </c>
      <c r="V107" s="265">
        <v>0</v>
      </c>
      <c r="W107" s="265">
        <v>0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65">
        <v>0</v>
      </c>
      <c r="AE107" s="265">
        <v>0</v>
      </c>
      <c r="AF107" s="265">
        <v>0</v>
      </c>
      <c r="AG107" s="265">
        <v>0</v>
      </c>
      <c r="AH107" s="265">
        <v>0</v>
      </c>
      <c r="AI107" s="265">
        <v>0</v>
      </c>
      <c r="AJ107" s="265">
        <v>0</v>
      </c>
      <c r="AK107" s="265">
        <v>0</v>
      </c>
      <c r="AL107" s="265">
        <v>0</v>
      </c>
      <c r="AM107" s="265">
        <v>0</v>
      </c>
      <c r="AN107" s="265">
        <v>0</v>
      </c>
      <c r="AO107" s="265">
        <v>0</v>
      </c>
      <c r="AP107" s="265">
        <v>0</v>
      </c>
      <c r="AQ107" s="265">
        <v>0</v>
      </c>
      <c r="AR107" s="265">
        <v>0</v>
      </c>
      <c r="AS107" s="265">
        <v>0</v>
      </c>
      <c r="AT107" s="265">
        <v>0</v>
      </c>
      <c r="AU107" s="265">
        <v>0</v>
      </c>
      <c r="AV107" s="265">
        <v>0</v>
      </c>
      <c r="AW107" s="265">
        <v>0</v>
      </c>
      <c r="AX107" s="265">
        <v>0</v>
      </c>
      <c r="AY107" s="265">
        <v>0</v>
      </c>
      <c r="AZ107" s="265">
        <v>0</v>
      </c>
    </row>
    <row r="108" spans="1:52" x14ac:dyDescent="0.45">
      <c r="A108" s="272" t="s">
        <v>344</v>
      </c>
      <c r="B108" s="265">
        <v>0</v>
      </c>
      <c r="C108" s="265">
        <v>0</v>
      </c>
      <c r="D108" s="265">
        <v>0</v>
      </c>
      <c r="E108" s="265">
        <v>0</v>
      </c>
      <c r="F108" s="265">
        <v>0</v>
      </c>
      <c r="G108" s="265">
        <v>0</v>
      </c>
      <c r="H108" s="265">
        <v>0</v>
      </c>
      <c r="I108" s="265">
        <v>0</v>
      </c>
      <c r="J108" s="265">
        <v>0</v>
      </c>
      <c r="K108" s="265">
        <v>0</v>
      </c>
      <c r="L108" s="265">
        <v>0</v>
      </c>
      <c r="M108" s="265">
        <v>0</v>
      </c>
      <c r="N108" s="265">
        <v>0</v>
      </c>
      <c r="O108" s="265">
        <v>0</v>
      </c>
      <c r="P108" s="265">
        <v>0</v>
      </c>
      <c r="Q108" s="265">
        <v>0</v>
      </c>
      <c r="R108" s="265">
        <v>0</v>
      </c>
      <c r="S108" s="265">
        <v>0</v>
      </c>
      <c r="T108" s="291">
        <v>0</v>
      </c>
      <c r="U108" s="265">
        <v>0</v>
      </c>
      <c r="V108" s="265">
        <v>0</v>
      </c>
      <c r="W108" s="265">
        <v>0</v>
      </c>
      <c r="X108" s="265">
        <v>0</v>
      </c>
      <c r="Y108" s="265">
        <v>0</v>
      </c>
      <c r="Z108" s="265">
        <v>0</v>
      </c>
      <c r="AA108" s="265">
        <v>0</v>
      </c>
      <c r="AB108" s="265">
        <v>0</v>
      </c>
      <c r="AC108" s="265">
        <v>0</v>
      </c>
      <c r="AD108" s="265">
        <v>0</v>
      </c>
      <c r="AE108" s="265">
        <v>0</v>
      </c>
      <c r="AF108" s="265">
        <v>0</v>
      </c>
      <c r="AG108" s="265">
        <v>0</v>
      </c>
      <c r="AH108" s="265">
        <v>0</v>
      </c>
      <c r="AI108" s="265">
        <v>0</v>
      </c>
      <c r="AJ108" s="265">
        <v>0</v>
      </c>
      <c r="AK108" s="265">
        <v>0</v>
      </c>
      <c r="AL108" s="265">
        <v>0</v>
      </c>
      <c r="AM108" s="265">
        <v>0</v>
      </c>
      <c r="AN108" s="265">
        <v>0</v>
      </c>
      <c r="AO108" s="265">
        <v>0</v>
      </c>
      <c r="AP108" s="265">
        <v>0</v>
      </c>
      <c r="AQ108" s="265">
        <v>0</v>
      </c>
      <c r="AR108" s="265">
        <v>0</v>
      </c>
      <c r="AS108" s="265">
        <v>0</v>
      </c>
      <c r="AT108" s="265">
        <v>0</v>
      </c>
      <c r="AU108" s="265">
        <v>0</v>
      </c>
      <c r="AV108" s="265">
        <v>0</v>
      </c>
      <c r="AW108" s="265">
        <v>0</v>
      </c>
      <c r="AX108" s="265">
        <v>0</v>
      </c>
      <c r="AY108" s="265">
        <v>0</v>
      </c>
      <c r="AZ108" s="265">
        <v>0</v>
      </c>
    </row>
    <row r="109" spans="1:52" x14ac:dyDescent="0.45">
      <c r="A109" s="273" t="s">
        <v>334</v>
      </c>
      <c r="B109" s="274">
        <v>287</v>
      </c>
      <c r="C109" s="274">
        <v>287</v>
      </c>
      <c r="D109" s="274">
        <v>287</v>
      </c>
      <c r="E109" s="274">
        <v>537</v>
      </c>
      <c r="F109" s="274">
        <v>1317</v>
      </c>
      <c r="G109" s="274">
        <v>1317</v>
      </c>
      <c r="H109" s="274">
        <v>1317</v>
      </c>
      <c r="I109" s="274">
        <v>1317</v>
      </c>
      <c r="J109" s="274">
        <v>1317</v>
      </c>
      <c r="K109" s="274">
        <v>1317</v>
      </c>
      <c r="L109" s="274">
        <v>1317</v>
      </c>
      <c r="M109" s="274">
        <v>1317</v>
      </c>
      <c r="N109" s="274">
        <v>1317</v>
      </c>
      <c r="O109" s="274">
        <v>1317</v>
      </c>
      <c r="P109" s="274">
        <v>1317</v>
      </c>
      <c r="Q109" s="274">
        <v>1317</v>
      </c>
      <c r="R109" s="274">
        <v>1317</v>
      </c>
      <c r="S109" s="274">
        <v>1317</v>
      </c>
      <c r="T109" s="295">
        <v>1317</v>
      </c>
      <c r="U109" s="274">
        <v>1317</v>
      </c>
      <c r="V109" s="274">
        <v>1317</v>
      </c>
      <c r="W109" s="274">
        <v>1317</v>
      </c>
      <c r="X109" s="274">
        <v>1317</v>
      </c>
      <c r="Y109" s="274">
        <v>1317</v>
      </c>
      <c r="Z109" s="274">
        <v>1317</v>
      </c>
      <c r="AA109" s="274">
        <v>1317</v>
      </c>
      <c r="AB109" s="274">
        <v>1317</v>
      </c>
      <c r="AC109" s="274">
        <v>1317</v>
      </c>
      <c r="AD109" s="274">
        <v>1317</v>
      </c>
      <c r="AE109" s="274">
        <v>1317</v>
      </c>
      <c r="AF109" s="274">
        <v>1317</v>
      </c>
      <c r="AG109" s="274">
        <v>1317</v>
      </c>
      <c r="AH109" s="274">
        <v>1317</v>
      </c>
      <c r="AI109" s="274">
        <v>1317</v>
      </c>
      <c r="AJ109" s="274">
        <v>1317</v>
      </c>
      <c r="AK109" s="274">
        <v>1317</v>
      </c>
      <c r="AL109" s="274">
        <v>1030</v>
      </c>
      <c r="AM109" s="274">
        <v>1030</v>
      </c>
      <c r="AN109" s="274">
        <v>1030</v>
      </c>
      <c r="AO109" s="274">
        <v>1030</v>
      </c>
      <c r="AP109" s="274">
        <v>780</v>
      </c>
      <c r="AQ109" s="274">
        <v>0</v>
      </c>
      <c r="AR109" s="274">
        <v>0</v>
      </c>
      <c r="AS109" s="274">
        <v>0</v>
      </c>
      <c r="AT109" s="274">
        <v>0</v>
      </c>
      <c r="AU109" s="274">
        <v>0</v>
      </c>
      <c r="AV109" s="274">
        <v>0</v>
      </c>
      <c r="AW109" s="274">
        <v>0</v>
      </c>
      <c r="AX109" s="274">
        <v>0</v>
      </c>
      <c r="AY109" s="274">
        <v>0</v>
      </c>
      <c r="AZ109" s="274">
        <v>0</v>
      </c>
    </row>
    <row r="110" spans="1:52" x14ac:dyDescent="0.45">
      <c r="A110" s="272" t="s">
        <v>363</v>
      </c>
      <c r="B110" s="265">
        <v>287</v>
      </c>
      <c r="C110" s="265">
        <v>287</v>
      </c>
      <c r="D110" s="265">
        <v>287</v>
      </c>
      <c r="E110" s="265">
        <v>537</v>
      </c>
      <c r="F110" s="265">
        <v>1317</v>
      </c>
      <c r="G110" s="265">
        <v>1317</v>
      </c>
      <c r="H110" s="265">
        <v>1317</v>
      </c>
      <c r="I110" s="265">
        <v>1317</v>
      </c>
      <c r="J110" s="265">
        <v>1317</v>
      </c>
      <c r="K110" s="265">
        <v>1317</v>
      </c>
      <c r="L110" s="265">
        <v>1317</v>
      </c>
      <c r="M110" s="265">
        <v>1317</v>
      </c>
      <c r="N110" s="265">
        <v>1317</v>
      </c>
      <c r="O110" s="265">
        <v>1317</v>
      </c>
      <c r="P110" s="265">
        <v>1317</v>
      </c>
      <c r="Q110" s="265">
        <v>1317</v>
      </c>
      <c r="R110" s="265">
        <v>1317</v>
      </c>
      <c r="S110" s="265">
        <v>1317</v>
      </c>
      <c r="T110" s="291">
        <v>1317</v>
      </c>
      <c r="U110" s="265">
        <v>1317</v>
      </c>
      <c r="V110" s="265">
        <v>1317</v>
      </c>
      <c r="W110" s="265">
        <v>1317</v>
      </c>
      <c r="X110" s="265">
        <v>1317</v>
      </c>
      <c r="Y110" s="265">
        <v>1317</v>
      </c>
      <c r="Z110" s="265">
        <v>1317</v>
      </c>
      <c r="AA110" s="265">
        <v>1317</v>
      </c>
      <c r="AB110" s="265">
        <v>1317</v>
      </c>
      <c r="AC110" s="265">
        <v>1317</v>
      </c>
      <c r="AD110" s="265">
        <v>1317</v>
      </c>
      <c r="AE110" s="265">
        <v>1317</v>
      </c>
      <c r="AF110" s="265">
        <v>1317</v>
      </c>
      <c r="AG110" s="265">
        <v>1317</v>
      </c>
      <c r="AH110" s="265">
        <v>1317</v>
      </c>
      <c r="AI110" s="265">
        <v>1317</v>
      </c>
      <c r="AJ110" s="265">
        <v>1317</v>
      </c>
      <c r="AK110" s="265">
        <v>1317</v>
      </c>
      <c r="AL110" s="265">
        <v>1030</v>
      </c>
      <c r="AM110" s="265">
        <v>1030</v>
      </c>
      <c r="AN110" s="265">
        <v>1030</v>
      </c>
      <c r="AO110" s="265">
        <v>1030</v>
      </c>
      <c r="AP110" s="265">
        <v>780</v>
      </c>
      <c r="AQ110" s="265">
        <v>0</v>
      </c>
      <c r="AR110" s="265">
        <v>0</v>
      </c>
      <c r="AS110" s="265">
        <v>0</v>
      </c>
      <c r="AT110" s="265">
        <v>0</v>
      </c>
      <c r="AU110" s="265">
        <v>0</v>
      </c>
      <c r="AV110" s="265">
        <v>0</v>
      </c>
      <c r="AW110" s="265">
        <v>0</v>
      </c>
      <c r="AX110" s="265">
        <v>0</v>
      </c>
      <c r="AY110" s="265">
        <v>0</v>
      </c>
      <c r="AZ110" s="265">
        <v>0</v>
      </c>
    </row>
    <row r="111" spans="1:52" x14ac:dyDescent="0.45">
      <c r="A111" s="272" t="s">
        <v>364</v>
      </c>
      <c r="B111" s="265">
        <v>0</v>
      </c>
      <c r="C111" s="265">
        <v>0</v>
      </c>
      <c r="D111" s="265">
        <v>0</v>
      </c>
      <c r="E111" s="265">
        <v>0</v>
      </c>
      <c r="F111" s="265">
        <v>0</v>
      </c>
      <c r="G111" s="265">
        <v>0</v>
      </c>
      <c r="H111" s="265">
        <v>0</v>
      </c>
      <c r="I111" s="265">
        <v>0</v>
      </c>
      <c r="J111" s="265">
        <v>0</v>
      </c>
      <c r="K111" s="265">
        <v>0</v>
      </c>
      <c r="L111" s="265">
        <v>0</v>
      </c>
      <c r="M111" s="265">
        <v>0</v>
      </c>
      <c r="N111" s="265">
        <v>0</v>
      </c>
      <c r="O111" s="265">
        <v>0</v>
      </c>
      <c r="P111" s="265">
        <v>0</v>
      </c>
      <c r="Q111" s="265">
        <v>0</v>
      </c>
      <c r="R111" s="265">
        <v>0</v>
      </c>
      <c r="S111" s="265">
        <v>0</v>
      </c>
      <c r="T111" s="291">
        <v>0</v>
      </c>
      <c r="U111" s="265">
        <v>0</v>
      </c>
      <c r="V111" s="265">
        <v>0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65">
        <v>0</v>
      </c>
      <c r="AE111" s="265">
        <v>0</v>
      </c>
      <c r="AF111" s="265">
        <v>0</v>
      </c>
      <c r="AG111" s="265">
        <v>0</v>
      </c>
      <c r="AH111" s="265">
        <v>0</v>
      </c>
      <c r="AI111" s="265">
        <v>0</v>
      </c>
      <c r="AJ111" s="265">
        <v>0</v>
      </c>
      <c r="AK111" s="265">
        <v>0</v>
      </c>
      <c r="AL111" s="265">
        <v>0</v>
      </c>
      <c r="AM111" s="265">
        <v>0</v>
      </c>
      <c r="AN111" s="265">
        <v>0</v>
      </c>
      <c r="AO111" s="265">
        <v>0</v>
      </c>
      <c r="AP111" s="265">
        <v>0</v>
      </c>
      <c r="AQ111" s="265">
        <v>0</v>
      </c>
      <c r="AR111" s="265">
        <v>0</v>
      </c>
      <c r="AS111" s="265">
        <v>0</v>
      </c>
      <c r="AT111" s="265">
        <v>0</v>
      </c>
      <c r="AU111" s="265">
        <v>0</v>
      </c>
      <c r="AV111" s="265">
        <v>0</v>
      </c>
      <c r="AW111" s="265">
        <v>0</v>
      </c>
      <c r="AX111" s="265">
        <v>0</v>
      </c>
      <c r="AY111" s="265">
        <v>0</v>
      </c>
      <c r="AZ111" s="265">
        <v>0</v>
      </c>
    </row>
    <row r="112" spans="1:52" x14ac:dyDescent="0.45">
      <c r="A112" s="272" t="s">
        <v>365</v>
      </c>
      <c r="B112" s="265">
        <v>0</v>
      </c>
      <c r="C112" s="265">
        <v>0</v>
      </c>
      <c r="D112" s="265">
        <v>0</v>
      </c>
      <c r="E112" s="265">
        <v>0</v>
      </c>
      <c r="F112" s="265">
        <v>0</v>
      </c>
      <c r="G112" s="265">
        <v>0</v>
      </c>
      <c r="H112" s="265">
        <v>0</v>
      </c>
      <c r="I112" s="265">
        <v>0</v>
      </c>
      <c r="J112" s="265">
        <v>0</v>
      </c>
      <c r="K112" s="265">
        <v>0</v>
      </c>
      <c r="L112" s="265">
        <v>0</v>
      </c>
      <c r="M112" s="265">
        <v>0</v>
      </c>
      <c r="N112" s="265">
        <v>0</v>
      </c>
      <c r="O112" s="265">
        <v>0</v>
      </c>
      <c r="P112" s="265">
        <v>0</v>
      </c>
      <c r="Q112" s="265">
        <v>0</v>
      </c>
      <c r="R112" s="265">
        <v>0</v>
      </c>
      <c r="S112" s="265">
        <v>0</v>
      </c>
      <c r="T112" s="291">
        <v>0</v>
      </c>
      <c r="U112" s="265">
        <v>0</v>
      </c>
      <c r="V112" s="265">
        <v>0</v>
      </c>
      <c r="W112" s="265">
        <v>0</v>
      </c>
      <c r="X112" s="265">
        <v>0</v>
      </c>
      <c r="Y112" s="265">
        <v>0</v>
      </c>
      <c r="Z112" s="265">
        <v>0</v>
      </c>
      <c r="AA112" s="265">
        <v>0</v>
      </c>
      <c r="AB112" s="265">
        <v>0</v>
      </c>
      <c r="AC112" s="265">
        <v>0</v>
      </c>
      <c r="AD112" s="265">
        <v>0</v>
      </c>
      <c r="AE112" s="265">
        <v>0</v>
      </c>
      <c r="AF112" s="265">
        <v>0</v>
      </c>
      <c r="AG112" s="265">
        <v>0</v>
      </c>
      <c r="AH112" s="265">
        <v>0</v>
      </c>
      <c r="AI112" s="265">
        <v>0</v>
      </c>
      <c r="AJ112" s="265">
        <v>0</v>
      </c>
      <c r="AK112" s="265">
        <v>0</v>
      </c>
      <c r="AL112" s="265">
        <v>0</v>
      </c>
      <c r="AM112" s="265">
        <v>0</v>
      </c>
      <c r="AN112" s="265">
        <v>0</v>
      </c>
      <c r="AO112" s="265">
        <v>0</v>
      </c>
      <c r="AP112" s="265">
        <v>0</v>
      </c>
      <c r="AQ112" s="265">
        <v>0</v>
      </c>
      <c r="AR112" s="265">
        <v>0</v>
      </c>
      <c r="AS112" s="265">
        <v>0</v>
      </c>
      <c r="AT112" s="265">
        <v>0</v>
      </c>
      <c r="AU112" s="265">
        <v>0</v>
      </c>
      <c r="AV112" s="265">
        <v>0</v>
      </c>
      <c r="AW112" s="265">
        <v>0</v>
      </c>
      <c r="AX112" s="265">
        <v>0</v>
      </c>
      <c r="AY112" s="265">
        <v>0</v>
      </c>
      <c r="AZ112" s="265">
        <v>0</v>
      </c>
    </row>
    <row r="113" spans="1:52" x14ac:dyDescent="0.45">
      <c r="A113" s="272" t="s">
        <v>344</v>
      </c>
      <c r="B113" s="265">
        <v>0</v>
      </c>
      <c r="C113" s="265">
        <v>0</v>
      </c>
      <c r="D113" s="265">
        <v>0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91">
        <v>0</v>
      </c>
      <c r="U113" s="265">
        <v>0</v>
      </c>
      <c r="V113" s="265">
        <v>0</v>
      </c>
      <c r="W113" s="265">
        <v>0</v>
      </c>
      <c r="X113" s="265">
        <v>0</v>
      </c>
      <c r="Y113" s="265">
        <v>0</v>
      </c>
      <c r="Z113" s="265">
        <v>0</v>
      </c>
      <c r="AA113" s="265">
        <v>0</v>
      </c>
      <c r="AB113" s="265">
        <v>0</v>
      </c>
      <c r="AC113" s="265">
        <v>0</v>
      </c>
      <c r="AD113" s="265">
        <v>0</v>
      </c>
      <c r="AE113" s="265">
        <v>0</v>
      </c>
      <c r="AF113" s="265">
        <v>0</v>
      </c>
      <c r="AG113" s="265">
        <v>0</v>
      </c>
      <c r="AH113" s="265">
        <v>0</v>
      </c>
      <c r="AI113" s="265">
        <v>0</v>
      </c>
      <c r="AJ113" s="265">
        <v>0</v>
      </c>
      <c r="AK113" s="265">
        <v>0</v>
      </c>
      <c r="AL113" s="265">
        <v>0</v>
      </c>
      <c r="AM113" s="265">
        <v>0</v>
      </c>
      <c r="AN113" s="265">
        <v>0</v>
      </c>
      <c r="AO113" s="265">
        <v>0</v>
      </c>
      <c r="AP113" s="265">
        <v>0</v>
      </c>
      <c r="AQ113" s="265">
        <v>0</v>
      </c>
      <c r="AR113" s="265">
        <v>0</v>
      </c>
      <c r="AS113" s="265">
        <v>0</v>
      </c>
      <c r="AT113" s="265">
        <v>0</v>
      </c>
      <c r="AU113" s="265">
        <v>0</v>
      </c>
      <c r="AV113" s="265">
        <v>0</v>
      </c>
      <c r="AW113" s="265">
        <v>0</v>
      </c>
      <c r="AX113" s="265">
        <v>0</v>
      </c>
      <c r="AY113" s="265">
        <v>0</v>
      </c>
      <c r="AZ113" s="265">
        <v>0</v>
      </c>
    </row>
    <row r="114" spans="1:52" x14ac:dyDescent="0.45">
      <c r="A114" s="273" t="s">
        <v>341</v>
      </c>
      <c r="B114" s="274">
        <v>54880.584573788488</v>
      </c>
      <c r="C114" s="274">
        <v>54398.684573788487</v>
      </c>
      <c r="D114" s="274">
        <v>50827.984573788483</v>
      </c>
      <c r="E114" s="274">
        <v>50314.484573788475</v>
      </c>
      <c r="F114" s="274">
        <v>49178.884573788477</v>
      </c>
      <c r="G114" s="274">
        <v>46373.234573788483</v>
      </c>
      <c r="H114" s="274">
        <v>46097.334573788481</v>
      </c>
      <c r="I114" s="274">
        <v>44365.474573788488</v>
      </c>
      <c r="J114" s="274">
        <v>41301.274573788491</v>
      </c>
      <c r="K114" s="274">
        <v>40928.202573788483</v>
      </c>
      <c r="L114" s="274">
        <v>40405.90257378848</v>
      </c>
      <c r="M114" s="274">
        <v>38307.502573788486</v>
      </c>
      <c r="N114" s="274">
        <v>36232.516859502772</v>
      </c>
      <c r="O114" s="274">
        <v>32681.158526169434</v>
      </c>
      <c r="P114" s="274">
        <v>29785.358526169432</v>
      </c>
      <c r="Q114" s="274">
        <v>26982.486526169439</v>
      </c>
      <c r="R114" s="274">
        <v>23724.879383312298</v>
      </c>
      <c r="S114" s="274">
        <v>21463.655573788488</v>
      </c>
      <c r="T114" s="295">
        <v>19343.555573788486</v>
      </c>
      <c r="U114" s="274">
        <v>17471.965738022063</v>
      </c>
      <c r="V114" s="274">
        <v>14585.304835766423</v>
      </c>
      <c r="W114" s="274">
        <v>13334.104835766424</v>
      </c>
      <c r="X114" s="274">
        <v>11034.9625</v>
      </c>
      <c r="Y114" s="274">
        <v>7724.7624999999998</v>
      </c>
      <c r="Z114" s="274">
        <v>5915.2624999999998</v>
      </c>
      <c r="AA114" s="274">
        <v>5523.8625000000002</v>
      </c>
      <c r="AB114" s="274">
        <v>5398.8624999999993</v>
      </c>
      <c r="AC114" s="274">
        <v>5325.9624999999996</v>
      </c>
      <c r="AD114" s="274">
        <v>4877.3625000000002</v>
      </c>
      <c r="AE114" s="274">
        <v>3676.8125</v>
      </c>
      <c r="AF114" s="274">
        <v>3240.8125</v>
      </c>
      <c r="AG114" s="274">
        <v>3081.6524999999997</v>
      </c>
      <c r="AH114" s="274">
        <v>2978.1525000000001</v>
      </c>
      <c r="AI114" s="274">
        <v>1840.6125000000002</v>
      </c>
      <c r="AJ114" s="274">
        <v>1704.6124999999997</v>
      </c>
      <c r="AK114" s="274">
        <v>1535.8</v>
      </c>
      <c r="AL114" s="274">
        <v>1385.6999999999998</v>
      </c>
      <c r="AM114" s="274">
        <v>1266.8000000000002</v>
      </c>
      <c r="AN114" s="274">
        <v>1008.4</v>
      </c>
      <c r="AO114" s="274">
        <v>624.6</v>
      </c>
      <c r="AP114" s="274">
        <v>299.10000000000002</v>
      </c>
      <c r="AQ114" s="274">
        <v>299.10000000000002</v>
      </c>
      <c r="AR114" s="274">
        <v>269.10000000000002</v>
      </c>
      <c r="AS114" s="274">
        <v>269.10000000000002</v>
      </c>
      <c r="AT114" s="274">
        <v>265.7</v>
      </c>
      <c r="AU114" s="274">
        <v>140.69999999999999</v>
      </c>
      <c r="AV114" s="274">
        <v>127</v>
      </c>
      <c r="AW114" s="274">
        <v>127</v>
      </c>
      <c r="AX114" s="274">
        <v>27</v>
      </c>
      <c r="AY114" s="274">
        <v>27</v>
      </c>
      <c r="AZ114" s="274">
        <v>27</v>
      </c>
    </row>
    <row r="115" spans="1:52" x14ac:dyDescent="0.45">
      <c r="A115" s="272" t="s">
        <v>363</v>
      </c>
      <c r="B115" s="265">
        <v>33121.584671532844</v>
      </c>
      <c r="C115" s="265">
        <v>33121.584671532844</v>
      </c>
      <c r="D115" s="265">
        <v>31107.584671532844</v>
      </c>
      <c r="E115" s="265">
        <v>30943.584671532844</v>
      </c>
      <c r="F115" s="265">
        <v>30943.584671532844</v>
      </c>
      <c r="G115" s="265">
        <v>28498.584671532844</v>
      </c>
      <c r="H115" s="265">
        <v>28498.584671532844</v>
      </c>
      <c r="I115" s="265">
        <v>27178.584671532844</v>
      </c>
      <c r="J115" s="265">
        <v>24523.284671532849</v>
      </c>
      <c r="K115" s="265">
        <v>24533.284671532849</v>
      </c>
      <c r="L115" s="265">
        <v>24253.284671532849</v>
      </c>
      <c r="M115" s="265">
        <v>23458.284671532849</v>
      </c>
      <c r="N115" s="265">
        <v>22158.284671532849</v>
      </c>
      <c r="O115" s="265">
        <v>20023.284671532845</v>
      </c>
      <c r="P115" s="265">
        <v>18196.284671532845</v>
      </c>
      <c r="Q115" s="265">
        <v>16936.284671532849</v>
      </c>
      <c r="R115" s="265">
        <v>15191.284671532847</v>
      </c>
      <c r="S115" s="265">
        <v>14491.284671532847</v>
      </c>
      <c r="T115" s="291">
        <v>12911.284671532847</v>
      </c>
      <c r="U115" s="265">
        <v>11644.642335766423</v>
      </c>
      <c r="V115" s="265">
        <v>9736.6423357664225</v>
      </c>
      <c r="W115" s="265">
        <v>8811.6423357664244</v>
      </c>
      <c r="X115" s="265">
        <v>7565</v>
      </c>
      <c r="Y115" s="265">
        <v>4765</v>
      </c>
      <c r="Z115" s="265">
        <v>3130</v>
      </c>
      <c r="AA115" s="265">
        <v>2820</v>
      </c>
      <c r="AB115" s="265">
        <v>2820</v>
      </c>
      <c r="AC115" s="265">
        <v>2820</v>
      </c>
      <c r="AD115" s="265">
        <v>2500</v>
      </c>
      <c r="AE115" s="265">
        <v>1480</v>
      </c>
      <c r="AF115" s="265">
        <v>1215</v>
      </c>
      <c r="AG115" s="265">
        <v>1215</v>
      </c>
      <c r="AH115" s="265">
        <v>1215</v>
      </c>
      <c r="AI115" s="265">
        <v>250</v>
      </c>
      <c r="AJ115" s="265">
        <v>250</v>
      </c>
      <c r="AK115" s="265">
        <v>250</v>
      </c>
      <c r="AL115" s="265">
        <v>250</v>
      </c>
      <c r="AM115" s="265">
        <v>250</v>
      </c>
      <c r="AN115" s="265">
        <v>250</v>
      </c>
      <c r="AO115" s="265">
        <v>0</v>
      </c>
      <c r="AP115" s="265">
        <v>0</v>
      </c>
      <c r="AQ115" s="265">
        <v>0</v>
      </c>
      <c r="AR115" s="265">
        <v>0</v>
      </c>
      <c r="AS115" s="265">
        <v>0</v>
      </c>
      <c r="AT115" s="265">
        <v>0</v>
      </c>
      <c r="AU115" s="265">
        <v>0</v>
      </c>
      <c r="AV115" s="265">
        <v>0</v>
      </c>
      <c r="AW115" s="265">
        <v>0</v>
      </c>
      <c r="AX115" s="265">
        <v>0</v>
      </c>
      <c r="AY115" s="265">
        <v>0</v>
      </c>
      <c r="AZ115" s="265">
        <v>0</v>
      </c>
    </row>
    <row r="116" spans="1:52" x14ac:dyDescent="0.45">
      <c r="A116" s="272" t="s">
        <v>364</v>
      </c>
      <c r="B116" s="265">
        <v>10354</v>
      </c>
      <c r="C116" s="265">
        <v>10076</v>
      </c>
      <c r="D116" s="265">
        <v>9528</v>
      </c>
      <c r="E116" s="265">
        <v>9428</v>
      </c>
      <c r="F116" s="265">
        <v>8623</v>
      </c>
      <c r="G116" s="265">
        <v>8613</v>
      </c>
      <c r="H116" s="265">
        <v>8613</v>
      </c>
      <c r="I116" s="265">
        <v>8453</v>
      </c>
      <c r="J116" s="265">
        <v>8343</v>
      </c>
      <c r="K116" s="265">
        <v>8343</v>
      </c>
      <c r="L116" s="265">
        <v>8343</v>
      </c>
      <c r="M116" s="265">
        <v>7433</v>
      </c>
      <c r="N116" s="265">
        <v>6843</v>
      </c>
      <c r="O116" s="265">
        <v>5798</v>
      </c>
      <c r="P116" s="265">
        <v>5318</v>
      </c>
      <c r="Q116" s="265">
        <v>4448</v>
      </c>
      <c r="R116" s="265">
        <v>3938</v>
      </c>
      <c r="S116" s="265">
        <v>3218</v>
      </c>
      <c r="T116" s="291">
        <v>3008</v>
      </c>
      <c r="U116" s="265">
        <v>2647</v>
      </c>
      <c r="V116" s="265">
        <v>1906</v>
      </c>
      <c r="W116" s="265">
        <v>1786</v>
      </c>
      <c r="X116" s="265">
        <v>1061</v>
      </c>
      <c r="Y116" s="265">
        <v>820</v>
      </c>
      <c r="Z116" s="265">
        <v>820</v>
      </c>
      <c r="AA116" s="265">
        <v>820</v>
      </c>
      <c r="AB116" s="265">
        <v>820</v>
      </c>
      <c r="AC116" s="265">
        <v>820</v>
      </c>
      <c r="AD116" s="265">
        <v>820</v>
      </c>
      <c r="AE116" s="265">
        <v>820</v>
      </c>
      <c r="AF116" s="265">
        <v>740</v>
      </c>
      <c r="AG116" s="265">
        <v>660</v>
      </c>
      <c r="AH116" s="265">
        <v>585</v>
      </c>
      <c r="AI116" s="265">
        <v>585</v>
      </c>
      <c r="AJ116" s="265">
        <v>585</v>
      </c>
      <c r="AK116" s="265">
        <v>585</v>
      </c>
      <c r="AL116" s="265">
        <v>585</v>
      </c>
      <c r="AM116" s="265">
        <v>585</v>
      </c>
      <c r="AN116" s="265">
        <v>375</v>
      </c>
      <c r="AO116" s="265">
        <v>375</v>
      </c>
      <c r="AP116" s="265">
        <v>125</v>
      </c>
      <c r="AQ116" s="265">
        <v>125</v>
      </c>
      <c r="AR116" s="265">
        <v>125</v>
      </c>
      <c r="AS116" s="265">
        <v>125</v>
      </c>
      <c r="AT116" s="265">
        <v>125</v>
      </c>
      <c r="AU116" s="265">
        <v>0</v>
      </c>
      <c r="AV116" s="265">
        <v>0</v>
      </c>
      <c r="AW116" s="265">
        <v>0</v>
      </c>
      <c r="AX116" s="265">
        <v>0</v>
      </c>
      <c r="AY116" s="265">
        <v>0</v>
      </c>
      <c r="AZ116" s="265">
        <v>0</v>
      </c>
    </row>
    <row r="117" spans="1:52" x14ac:dyDescent="0.45">
      <c r="A117" s="272" t="s">
        <v>365</v>
      </c>
      <c r="B117" s="265">
        <v>10277.643402255639</v>
      </c>
      <c r="C117" s="265">
        <v>10086.243402255641</v>
      </c>
      <c r="D117" s="265">
        <v>9112.243402255639</v>
      </c>
      <c r="E117" s="265">
        <v>8910.6434022556386</v>
      </c>
      <c r="F117" s="265">
        <v>8599.5434022556401</v>
      </c>
      <c r="G117" s="265">
        <v>8308.2434022556408</v>
      </c>
      <c r="H117" s="265">
        <v>8105.6434022556386</v>
      </c>
      <c r="I117" s="265">
        <v>7955.243402255639</v>
      </c>
      <c r="J117" s="265">
        <v>7672.0434022556392</v>
      </c>
      <c r="K117" s="265">
        <v>7383.9434022556397</v>
      </c>
      <c r="L117" s="265">
        <v>7185.4434022556397</v>
      </c>
      <c r="M117" s="265">
        <v>6812.743402255639</v>
      </c>
      <c r="N117" s="265">
        <v>6665.4576879699234</v>
      </c>
      <c r="O117" s="265">
        <v>6302.6993546365902</v>
      </c>
      <c r="P117" s="265">
        <v>5726.8993546365909</v>
      </c>
      <c r="Q117" s="265">
        <v>5124.8993546365909</v>
      </c>
      <c r="R117" s="265">
        <v>4146.7922117794487</v>
      </c>
      <c r="S117" s="265">
        <v>3318.4684022556394</v>
      </c>
      <c r="T117" s="291">
        <v>3011.4684022556394</v>
      </c>
      <c r="U117" s="265">
        <v>2803.0609022556391</v>
      </c>
      <c r="V117" s="265">
        <v>2587.6999999999998</v>
      </c>
      <c r="W117" s="265">
        <v>2385.7000000000003</v>
      </c>
      <c r="X117" s="265">
        <v>2067.4</v>
      </c>
      <c r="Y117" s="265">
        <v>1810.4</v>
      </c>
      <c r="Z117" s="265">
        <v>1659.1</v>
      </c>
      <c r="AA117" s="265">
        <v>1584.1</v>
      </c>
      <c r="AB117" s="265">
        <v>1491.8999999999999</v>
      </c>
      <c r="AC117" s="265">
        <v>1433.6999999999998</v>
      </c>
      <c r="AD117" s="265">
        <v>1329.8</v>
      </c>
      <c r="AE117" s="265">
        <v>1182.7999999999997</v>
      </c>
      <c r="AF117" s="265">
        <v>1116.7999999999997</v>
      </c>
      <c r="AG117" s="265">
        <v>1045.3</v>
      </c>
      <c r="AH117" s="265">
        <v>1045.3</v>
      </c>
      <c r="AI117" s="265">
        <v>890.8</v>
      </c>
      <c r="AJ117" s="265">
        <v>770.5</v>
      </c>
      <c r="AK117" s="265">
        <v>604.20000000000005</v>
      </c>
      <c r="AL117" s="265">
        <v>490.6</v>
      </c>
      <c r="AM117" s="265">
        <v>388.8</v>
      </c>
      <c r="AN117" s="265">
        <v>369.2</v>
      </c>
      <c r="AO117" s="265">
        <v>244.7</v>
      </c>
      <c r="AP117" s="265">
        <v>170.7</v>
      </c>
      <c r="AQ117" s="265">
        <v>170.7</v>
      </c>
      <c r="AR117" s="265">
        <v>140.69999999999999</v>
      </c>
      <c r="AS117" s="265">
        <v>140.69999999999999</v>
      </c>
      <c r="AT117" s="265">
        <v>140.69999999999999</v>
      </c>
      <c r="AU117" s="265">
        <v>140.69999999999999</v>
      </c>
      <c r="AV117" s="265">
        <v>127</v>
      </c>
      <c r="AW117" s="265">
        <v>127</v>
      </c>
      <c r="AX117" s="265">
        <v>27</v>
      </c>
      <c r="AY117" s="265">
        <v>27</v>
      </c>
      <c r="AZ117" s="265">
        <v>27</v>
      </c>
    </row>
    <row r="118" spans="1:52" x14ac:dyDescent="0.45">
      <c r="A118" s="275" t="s">
        <v>344</v>
      </c>
      <c r="B118" s="276">
        <v>1127.3565000000003</v>
      </c>
      <c r="C118" s="276">
        <v>1114.8565000000001</v>
      </c>
      <c r="D118" s="276">
        <v>1080.1565000000001</v>
      </c>
      <c r="E118" s="276">
        <v>1032.2565</v>
      </c>
      <c r="F118" s="276">
        <v>1012.7565</v>
      </c>
      <c r="G118" s="276">
        <v>953.40650000000016</v>
      </c>
      <c r="H118" s="276">
        <v>880.1065000000001</v>
      </c>
      <c r="I118" s="276">
        <v>778.64649999999995</v>
      </c>
      <c r="J118" s="276">
        <v>762.94650000000001</v>
      </c>
      <c r="K118" s="276">
        <v>667.97450000000003</v>
      </c>
      <c r="L118" s="276">
        <v>624.17450000000008</v>
      </c>
      <c r="M118" s="276">
        <v>603.47450000000003</v>
      </c>
      <c r="N118" s="276">
        <v>565.7745000000001</v>
      </c>
      <c r="O118" s="276">
        <v>557.17450000000008</v>
      </c>
      <c r="P118" s="276">
        <v>544.17450000000008</v>
      </c>
      <c r="Q118" s="276">
        <v>473.30250000000007</v>
      </c>
      <c r="R118" s="276">
        <v>448.80250000000001</v>
      </c>
      <c r="S118" s="276">
        <v>435.90249999999992</v>
      </c>
      <c r="T118" s="296">
        <v>412.80250000000001</v>
      </c>
      <c r="U118" s="276">
        <v>377.26249999999999</v>
      </c>
      <c r="V118" s="276">
        <v>354.96249999999998</v>
      </c>
      <c r="W118" s="276">
        <v>350.76249999999999</v>
      </c>
      <c r="X118" s="276">
        <v>341.5625</v>
      </c>
      <c r="Y118" s="276">
        <v>329.36249999999995</v>
      </c>
      <c r="Z118" s="276">
        <v>306.16250000000002</v>
      </c>
      <c r="AA118" s="276">
        <v>299.76249999999999</v>
      </c>
      <c r="AB118" s="276">
        <v>266.96249999999998</v>
      </c>
      <c r="AC118" s="276">
        <v>252.26249999999999</v>
      </c>
      <c r="AD118" s="276">
        <v>227.56249999999997</v>
      </c>
      <c r="AE118" s="276">
        <v>194.01250000000002</v>
      </c>
      <c r="AF118" s="276">
        <v>169.01250000000002</v>
      </c>
      <c r="AG118" s="276">
        <v>161.35250000000002</v>
      </c>
      <c r="AH118" s="276">
        <v>132.85250000000002</v>
      </c>
      <c r="AI118" s="276">
        <v>114.8125</v>
      </c>
      <c r="AJ118" s="276">
        <v>99.112499999999997</v>
      </c>
      <c r="AK118" s="276">
        <v>96.6</v>
      </c>
      <c r="AL118" s="276">
        <v>60.1</v>
      </c>
      <c r="AM118" s="276">
        <v>43</v>
      </c>
      <c r="AN118" s="276">
        <v>14.2</v>
      </c>
      <c r="AO118" s="276">
        <v>4.9000000000000004</v>
      </c>
      <c r="AP118" s="276">
        <v>3.4</v>
      </c>
      <c r="AQ118" s="276">
        <v>3.4</v>
      </c>
      <c r="AR118" s="276">
        <v>3.4</v>
      </c>
      <c r="AS118" s="276">
        <v>3.4</v>
      </c>
      <c r="AT118" s="276">
        <v>0</v>
      </c>
      <c r="AU118" s="276">
        <v>0</v>
      </c>
      <c r="AV118" s="276">
        <v>0</v>
      </c>
      <c r="AW118" s="276">
        <v>0</v>
      </c>
      <c r="AX118" s="276">
        <v>0</v>
      </c>
      <c r="AY118" s="276">
        <v>0</v>
      </c>
      <c r="AZ118" s="276">
        <v>0</v>
      </c>
    </row>
    <row r="119" spans="1:52" x14ac:dyDescent="0.45">
      <c r="A119" s="268" t="s">
        <v>366</v>
      </c>
      <c r="B119" s="269">
        <v>10144.090526315789</v>
      </c>
      <c r="C119" s="269">
        <v>10655.590526315789</v>
      </c>
      <c r="D119" s="269">
        <v>11020.754736842106</v>
      </c>
      <c r="E119" s="269">
        <v>11609.929368421053</v>
      </c>
      <c r="F119" s="269">
        <v>12442.357555921053</v>
      </c>
      <c r="G119" s="269">
        <v>12699.789555921052</v>
      </c>
      <c r="H119" s="269">
        <v>13662.874555921051</v>
      </c>
      <c r="I119" s="269">
        <v>14304.702240131577</v>
      </c>
      <c r="J119" s="269">
        <v>15188.498101844685</v>
      </c>
      <c r="K119" s="269">
        <v>16239.717154476264</v>
      </c>
      <c r="L119" s="269">
        <v>17788.084522897319</v>
      </c>
      <c r="M119" s="269">
        <v>18033.543522897315</v>
      </c>
      <c r="N119" s="269">
        <v>18717.225522897315</v>
      </c>
      <c r="O119" s="269">
        <v>19211.056522897314</v>
      </c>
      <c r="P119" s="269">
        <v>21863.337522897316</v>
      </c>
      <c r="Q119" s="269">
        <v>22299.606522897317</v>
      </c>
      <c r="R119" s="269">
        <v>22352.404522897315</v>
      </c>
      <c r="S119" s="269">
        <v>22647.515312371004</v>
      </c>
      <c r="T119" s="293">
        <v>22622.403312371003</v>
      </c>
      <c r="U119" s="269">
        <v>23339.799312371004</v>
      </c>
      <c r="V119" s="269">
        <v>23204.206735263899</v>
      </c>
      <c r="W119" s="269">
        <v>22972.706735263899</v>
      </c>
      <c r="X119" s="269">
        <v>22793.606735263897</v>
      </c>
      <c r="Y119" s="269">
        <v>22736.946735263897</v>
      </c>
      <c r="Z119" s="269">
        <v>22294.346735263898</v>
      </c>
      <c r="AA119" s="269">
        <v>22083.296735263895</v>
      </c>
      <c r="AB119" s="269">
        <v>21481.323051053372</v>
      </c>
      <c r="AC119" s="269">
        <v>21226.471472106001</v>
      </c>
      <c r="AD119" s="269">
        <v>21097.591472106003</v>
      </c>
      <c r="AE119" s="269">
        <v>20821.191472106002</v>
      </c>
      <c r="AF119" s="269">
        <v>20542.851472106006</v>
      </c>
      <c r="AG119" s="269">
        <v>20324.151472106001</v>
      </c>
      <c r="AH119" s="269">
        <v>20042.861472106004</v>
      </c>
      <c r="AI119" s="269">
        <v>19711.461472106006</v>
      </c>
      <c r="AJ119" s="269">
        <v>18895.681472106004</v>
      </c>
      <c r="AK119" s="269">
        <v>18044.376472106003</v>
      </c>
      <c r="AL119" s="269">
        <v>17717.576472106004</v>
      </c>
      <c r="AM119" s="269">
        <v>17237.112261579688</v>
      </c>
      <c r="AN119" s="269">
        <v>16687.025945790214</v>
      </c>
      <c r="AO119" s="269">
        <v>15381.505945790213</v>
      </c>
      <c r="AP119" s="269">
        <v>14908.383577369161</v>
      </c>
      <c r="AQ119" s="269">
        <v>14558.68357736916</v>
      </c>
      <c r="AR119" s="269">
        <v>14133.009893158636</v>
      </c>
      <c r="AS119" s="269">
        <v>13407.981577369159</v>
      </c>
      <c r="AT119" s="269">
        <v>12429.444337237583</v>
      </c>
      <c r="AU119" s="269">
        <v>11918.054337237583</v>
      </c>
      <c r="AV119" s="269">
        <v>10808.069337237583</v>
      </c>
      <c r="AW119" s="269">
        <v>10160.043337237581</v>
      </c>
      <c r="AX119" s="269">
        <v>9282.2713176297384</v>
      </c>
      <c r="AY119" s="269">
        <v>8321.5844755244761</v>
      </c>
      <c r="AZ119" s="269">
        <v>7536.364475524475</v>
      </c>
    </row>
    <row r="120" spans="1:52" x14ac:dyDescent="0.45">
      <c r="A120" s="270" t="s">
        <v>334</v>
      </c>
      <c r="B120" s="271">
        <v>0</v>
      </c>
      <c r="C120" s="271">
        <v>0</v>
      </c>
      <c r="D120" s="271">
        <v>0</v>
      </c>
      <c r="E120" s="271">
        <v>0</v>
      </c>
      <c r="F120" s="271">
        <v>0</v>
      </c>
      <c r="G120" s="271">
        <v>0</v>
      </c>
      <c r="H120" s="271">
        <v>0</v>
      </c>
      <c r="I120" s="271">
        <v>0</v>
      </c>
      <c r="J120" s="271">
        <v>0</v>
      </c>
      <c r="K120" s="271">
        <v>0</v>
      </c>
      <c r="L120" s="271">
        <v>0</v>
      </c>
      <c r="M120" s="271">
        <v>0</v>
      </c>
      <c r="N120" s="271">
        <v>0</v>
      </c>
      <c r="O120" s="271">
        <v>0</v>
      </c>
      <c r="P120" s="271">
        <v>0</v>
      </c>
      <c r="Q120" s="271">
        <v>0</v>
      </c>
      <c r="R120" s="271">
        <v>0</v>
      </c>
      <c r="S120" s="271">
        <v>0</v>
      </c>
      <c r="T120" s="294">
        <v>0</v>
      </c>
      <c r="U120" s="271">
        <v>0</v>
      </c>
      <c r="V120" s="271">
        <v>0</v>
      </c>
      <c r="W120" s="271">
        <v>0</v>
      </c>
      <c r="X120" s="271">
        <v>0</v>
      </c>
      <c r="Y120" s="271">
        <v>0</v>
      </c>
      <c r="Z120" s="271">
        <v>0</v>
      </c>
      <c r="AA120" s="271">
        <v>0</v>
      </c>
      <c r="AB120" s="271">
        <v>0</v>
      </c>
      <c r="AC120" s="271">
        <v>0</v>
      </c>
      <c r="AD120" s="271">
        <v>0</v>
      </c>
      <c r="AE120" s="271">
        <v>0</v>
      </c>
      <c r="AF120" s="271">
        <v>0</v>
      </c>
      <c r="AG120" s="271">
        <v>0</v>
      </c>
      <c r="AH120" s="271">
        <v>0</v>
      </c>
      <c r="AI120" s="271">
        <v>0</v>
      </c>
      <c r="AJ120" s="271">
        <v>0</v>
      </c>
      <c r="AK120" s="271">
        <v>0</v>
      </c>
      <c r="AL120" s="271">
        <v>0</v>
      </c>
      <c r="AM120" s="271">
        <v>0</v>
      </c>
      <c r="AN120" s="271">
        <v>0</v>
      </c>
      <c r="AO120" s="271">
        <v>0</v>
      </c>
      <c r="AP120" s="271">
        <v>0</v>
      </c>
      <c r="AQ120" s="271">
        <v>0</v>
      </c>
      <c r="AR120" s="271">
        <v>0</v>
      </c>
      <c r="AS120" s="271">
        <v>0</v>
      </c>
      <c r="AT120" s="271">
        <v>0</v>
      </c>
      <c r="AU120" s="271">
        <v>0</v>
      </c>
      <c r="AV120" s="271">
        <v>0</v>
      </c>
      <c r="AW120" s="271">
        <v>0</v>
      </c>
      <c r="AX120" s="271">
        <v>0</v>
      </c>
      <c r="AY120" s="271">
        <v>0</v>
      </c>
      <c r="AZ120" s="271">
        <v>0</v>
      </c>
    </row>
    <row r="121" spans="1:52" x14ac:dyDescent="0.45">
      <c r="A121" s="272" t="s">
        <v>367</v>
      </c>
      <c r="B121" s="265">
        <v>0</v>
      </c>
      <c r="C121" s="265">
        <v>0</v>
      </c>
      <c r="D121" s="265">
        <v>0</v>
      </c>
      <c r="E121" s="265">
        <v>0</v>
      </c>
      <c r="F121" s="265">
        <v>0</v>
      </c>
      <c r="G121" s="265">
        <v>0</v>
      </c>
      <c r="H121" s="265">
        <v>0</v>
      </c>
      <c r="I121" s="265">
        <v>0</v>
      </c>
      <c r="J121" s="265">
        <v>0</v>
      </c>
      <c r="K121" s="265">
        <v>0</v>
      </c>
      <c r="L121" s="265">
        <v>0</v>
      </c>
      <c r="M121" s="265">
        <v>0</v>
      </c>
      <c r="N121" s="265">
        <v>0</v>
      </c>
      <c r="O121" s="265">
        <v>0</v>
      </c>
      <c r="P121" s="265">
        <v>0</v>
      </c>
      <c r="Q121" s="265">
        <v>0</v>
      </c>
      <c r="R121" s="265">
        <v>0</v>
      </c>
      <c r="S121" s="265">
        <v>0</v>
      </c>
      <c r="T121" s="291">
        <v>0</v>
      </c>
      <c r="U121" s="265">
        <v>0</v>
      </c>
      <c r="V121" s="265">
        <v>0</v>
      </c>
      <c r="W121" s="265">
        <v>0</v>
      </c>
      <c r="X121" s="265">
        <v>0</v>
      </c>
      <c r="Y121" s="265">
        <v>0</v>
      </c>
      <c r="Z121" s="265">
        <v>0</v>
      </c>
      <c r="AA121" s="265">
        <v>0</v>
      </c>
      <c r="AB121" s="265">
        <v>0</v>
      </c>
      <c r="AC121" s="265">
        <v>0</v>
      </c>
      <c r="AD121" s="265">
        <v>0</v>
      </c>
      <c r="AE121" s="265">
        <v>0</v>
      </c>
      <c r="AF121" s="265">
        <v>0</v>
      </c>
      <c r="AG121" s="265">
        <v>0</v>
      </c>
      <c r="AH121" s="265">
        <v>0</v>
      </c>
      <c r="AI121" s="265">
        <v>0</v>
      </c>
      <c r="AJ121" s="265">
        <v>0</v>
      </c>
      <c r="AK121" s="265">
        <v>0</v>
      </c>
      <c r="AL121" s="265">
        <v>0</v>
      </c>
      <c r="AM121" s="265">
        <v>0</v>
      </c>
      <c r="AN121" s="265">
        <v>0</v>
      </c>
      <c r="AO121" s="265">
        <v>0</v>
      </c>
      <c r="AP121" s="265">
        <v>0</v>
      </c>
      <c r="AQ121" s="265">
        <v>0</v>
      </c>
      <c r="AR121" s="265">
        <v>0</v>
      </c>
      <c r="AS121" s="265">
        <v>0</v>
      </c>
      <c r="AT121" s="265">
        <v>0</v>
      </c>
      <c r="AU121" s="265">
        <v>0</v>
      </c>
      <c r="AV121" s="265">
        <v>0</v>
      </c>
      <c r="AW121" s="265">
        <v>0</v>
      </c>
      <c r="AX121" s="265">
        <v>0</v>
      </c>
      <c r="AY121" s="265">
        <v>0</v>
      </c>
      <c r="AZ121" s="265">
        <v>0</v>
      </c>
    </row>
    <row r="122" spans="1:52" x14ac:dyDescent="0.45">
      <c r="A122" s="272" t="s">
        <v>368</v>
      </c>
      <c r="B122" s="265">
        <v>0</v>
      </c>
      <c r="C122" s="265">
        <v>0</v>
      </c>
      <c r="D122" s="265">
        <v>0</v>
      </c>
      <c r="E122" s="265">
        <v>0</v>
      </c>
      <c r="F122" s="265">
        <v>0</v>
      </c>
      <c r="G122" s="265">
        <v>0</v>
      </c>
      <c r="H122" s="265">
        <v>0</v>
      </c>
      <c r="I122" s="265">
        <v>0</v>
      </c>
      <c r="J122" s="265">
        <v>0</v>
      </c>
      <c r="K122" s="265">
        <v>0</v>
      </c>
      <c r="L122" s="265">
        <v>0</v>
      </c>
      <c r="M122" s="265">
        <v>0</v>
      </c>
      <c r="N122" s="265">
        <v>0</v>
      </c>
      <c r="O122" s="265">
        <v>0</v>
      </c>
      <c r="P122" s="265">
        <v>0</v>
      </c>
      <c r="Q122" s="265">
        <v>0</v>
      </c>
      <c r="R122" s="265">
        <v>0</v>
      </c>
      <c r="S122" s="265">
        <v>0</v>
      </c>
      <c r="T122" s="291">
        <v>0</v>
      </c>
      <c r="U122" s="265">
        <v>0</v>
      </c>
      <c r="V122" s="265">
        <v>0</v>
      </c>
      <c r="W122" s="265">
        <v>0</v>
      </c>
      <c r="X122" s="265">
        <v>0</v>
      </c>
      <c r="Y122" s="265">
        <v>0</v>
      </c>
      <c r="Z122" s="265">
        <v>0</v>
      </c>
      <c r="AA122" s="265">
        <v>0</v>
      </c>
      <c r="AB122" s="265">
        <v>0</v>
      </c>
      <c r="AC122" s="265">
        <v>0</v>
      </c>
      <c r="AD122" s="265">
        <v>0</v>
      </c>
      <c r="AE122" s="265">
        <v>0</v>
      </c>
      <c r="AF122" s="265">
        <v>0</v>
      </c>
      <c r="AG122" s="265">
        <v>0</v>
      </c>
      <c r="AH122" s="265">
        <v>0</v>
      </c>
      <c r="AI122" s="265">
        <v>0</v>
      </c>
      <c r="AJ122" s="265">
        <v>0</v>
      </c>
      <c r="AK122" s="265">
        <v>0</v>
      </c>
      <c r="AL122" s="265">
        <v>0</v>
      </c>
      <c r="AM122" s="265">
        <v>0</v>
      </c>
      <c r="AN122" s="265">
        <v>0</v>
      </c>
      <c r="AO122" s="265">
        <v>0</v>
      </c>
      <c r="AP122" s="265">
        <v>0</v>
      </c>
      <c r="AQ122" s="265">
        <v>0</v>
      </c>
      <c r="AR122" s="265">
        <v>0</v>
      </c>
      <c r="AS122" s="265">
        <v>0</v>
      </c>
      <c r="AT122" s="265">
        <v>0</v>
      </c>
      <c r="AU122" s="265">
        <v>0</v>
      </c>
      <c r="AV122" s="265">
        <v>0</v>
      </c>
      <c r="AW122" s="265">
        <v>0</v>
      </c>
      <c r="AX122" s="265">
        <v>0</v>
      </c>
      <c r="AY122" s="265">
        <v>0</v>
      </c>
      <c r="AZ122" s="265">
        <v>0</v>
      </c>
    </row>
    <row r="123" spans="1:52" x14ac:dyDescent="0.45">
      <c r="A123" s="272" t="s">
        <v>356</v>
      </c>
      <c r="B123" s="265">
        <v>0</v>
      </c>
      <c r="C123" s="265">
        <v>0</v>
      </c>
      <c r="D123" s="265">
        <v>0</v>
      </c>
      <c r="E123" s="265">
        <v>0</v>
      </c>
      <c r="F123" s="265">
        <v>0</v>
      </c>
      <c r="G123" s="265">
        <v>0</v>
      </c>
      <c r="H123" s="265">
        <v>0</v>
      </c>
      <c r="I123" s="265">
        <v>0</v>
      </c>
      <c r="J123" s="265">
        <v>0</v>
      </c>
      <c r="K123" s="265">
        <v>0</v>
      </c>
      <c r="L123" s="265">
        <v>0</v>
      </c>
      <c r="M123" s="265">
        <v>0</v>
      </c>
      <c r="N123" s="265">
        <v>0</v>
      </c>
      <c r="O123" s="265">
        <v>0</v>
      </c>
      <c r="P123" s="265">
        <v>0</v>
      </c>
      <c r="Q123" s="265">
        <v>0</v>
      </c>
      <c r="R123" s="265">
        <v>0</v>
      </c>
      <c r="S123" s="265">
        <v>0</v>
      </c>
      <c r="T123" s="291">
        <v>0</v>
      </c>
      <c r="U123" s="265">
        <v>0</v>
      </c>
      <c r="V123" s="265">
        <v>0</v>
      </c>
      <c r="W123" s="265">
        <v>0</v>
      </c>
      <c r="X123" s="265">
        <v>0</v>
      </c>
      <c r="Y123" s="265">
        <v>0</v>
      </c>
      <c r="Z123" s="265">
        <v>0</v>
      </c>
      <c r="AA123" s="265">
        <v>0</v>
      </c>
      <c r="AB123" s="265">
        <v>0</v>
      </c>
      <c r="AC123" s="265">
        <v>0</v>
      </c>
      <c r="AD123" s="265">
        <v>0</v>
      </c>
      <c r="AE123" s="265">
        <v>0</v>
      </c>
      <c r="AF123" s="265">
        <v>0</v>
      </c>
      <c r="AG123" s="265">
        <v>0</v>
      </c>
      <c r="AH123" s="265">
        <v>0</v>
      </c>
      <c r="AI123" s="265">
        <v>0</v>
      </c>
      <c r="AJ123" s="265">
        <v>0</v>
      </c>
      <c r="AK123" s="265">
        <v>0</v>
      </c>
      <c r="AL123" s="265">
        <v>0</v>
      </c>
      <c r="AM123" s="265">
        <v>0</v>
      </c>
      <c r="AN123" s="265">
        <v>0</v>
      </c>
      <c r="AO123" s="265">
        <v>0</v>
      </c>
      <c r="AP123" s="265">
        <v>0</v>
      </c>
      <c r="AQ123" s="265">
        <v>0</v>
      </c>
      <c r="AR123" s="265">
        <v>0</v>
      </c>
      <c r="AS123" s="265">
        <v>0</v>
      </c>
      <c r="AT123" s="265">
        <v>0</v>
      </c>
      <c r="AU123" s="265">
        <v>0</v>
      </c>
      <c r="AV123" s="265">
        <v>0</v>
      </c>
      <c r="AW123" s="265">
        <v>0</v>
      </c>
      <c r="AX123" s="265">
        <v>0</v>
      </c>
      <c r="AY123" s="265">
        <v>0</v>
      </c>
      <c r="AZ123" s="265">
        <v>0</v>
      </c>
    </row>
    <row r="124" spans="1:52" x14ac:dyDescent="0.45">
      <c r="A124" s="272" t="s">
        <v>344</v>
      </c>
      <c r="B124" s="265">
        <v>0</v>
      </c>
      <c r="C124" s="265">
        <v>0</v>
      </c>
      <c r="D124" s="265">
        <v>0</v>
      </c>
      <c r="E124" s="265">
        <v>0</v>
      </c>
      <c r="F124" s="265">
        <v>0</v>
      </c>
      <c r="G124" s="265">
        <v>0</v>
      </c>
      <c r="H124" s="265">
        <v>0</v>
      </c>
      <c r="I124" s="265">
        <v>0</v>
      </c>
      <c r="J124" s="265">
        <v>0</v>
      </c>
      <c r="K124" s="265">
        <v>0</v>
      </c>
      <c r="L124" s="265">
        <v>0</v>
      </c>
      <c r="M124" s="265">
        <v>0</v>
      </c>
      <c r="N124" s="265">
        <v>0</v>
      </c>
      <c r="O124" s="265">
        <v>0</v>
      </c>
      <c r="P124" s="265">
        <v>0</v>
      </c>
      <c r="Q124" s="265">
        <v>0</v>
      </c>
      <c r="R124" s="265">
        <v>0</v>
      </c>
      <c r="S124" s="265">
        <v>0</v>
      </c>
      <c r="T124" s="291">
        <v>0</v>
      </c>
      <c r="U124" s="265">
        <v>0</v>
      </c>
      <c r="V124" s="265">
        <v>0</v>
      </c>
      <c r="W124" s="265">
        <v>0</v>
      </c>
      <c r="X124" s="265">
        <v>0</v>
      </c>
      <c r="Y124" s="265">
        <v>0</v>
      </c>
      <c r="Z124" s="265">
        <v>0</v>
      </c>
      <c r="AA124" s="265">
        <v>0</v>
      </c>
      <c r="AB124" s="265">
        <v>0</v>
      </c>
      <c r="AC124" s="265">
        <v>0</v>
      </c>
      <c r="AD124" s="265">
        <v>0</v>
      </c>
      <c r="AE124" s="265">
        <v>0</v>
      </c>
      <c r="AF124" s="265">
        <v>0</v>
      </c>
      <c r="AG124" s="265">
        <v>0</v>
      </c>
      <c r="AH124" s="265">
        <v>0</v>
      </c>
      <c r="AI124" s="265">
        <v>0</v>
      </c>
      <c r="AJ124" s="265">
        <v>0</v>
      </c>
      <c r="AK124" s="265">
        <v>0</v>
      </c>
      <c r="AL124" s="265">
        <v>0</v>
      </c>
      <c r="AM124" s="265">
        <v>0</v>
      </c>
      <c r="AN124" s="265">
        <v>0</v>
      </c>
      <c r="AO124" s="265">
        <v>0</v>
      </c>
      <c r="AP124" s="265">
        <v>0</v>
      </c>
      <c r="AQ124" s="265">
        <v>0</v>
      </c>
      <c r="AR124" s="265">
        <v>0</v>
      </c>
      <c r="AS124" s="265">
        <v>0</v>
      </c>
      <c r="AT124" s="265">
        <v>0</v>
      </c>
      <c r="AU124" s="265">
        <v>0</v>
      </c>
      <c r="AV124" s="265">
        <v>0</v>
      </c>
      <c r="AW124" s="265">
        <v>0</v>
      </c>
      <c r="AX124" s="265">
        <v>0</v>
      </c>
      <c r="AY124" s="265">
        <v>0</v>
      </c>
      <c r="AZ124" s="265">
        <v>0</v>
      </c>
    </row>
    <row r="125" spans="1:52" x14ac:dyDescent="0.45">
      <c r="A125" s="273" t="s">
        <v>340</v>
      </c>
      <c r="B125" s="274">
        <v>5783.0155263157885</v>
      </c>
      <c r="C125" s="274">
        <v>6083.5155263157885</v>
      </c>
      <c r="D125" s="274">
        <v>6480.995526315789</v>
      </c>
      <c r="E125" s="274">
        <v>6834.3501578947362</v>
      </c>
      <c r="F125" s="274">
        <v>7419.0863453947368</v>
      </c>
      <c r="G125" s="274">
        <v>7613.6263453947367</v>
      </c>
      <c r="H125" s="274">
        <v>8375.9613453947368</v>
      </c>
      <c r="I125" s="274">
        <v>8861.9953453947383</v>
      </c>
      <c r="J125" s="274">
        <v>9459.7922071078428</v>
      </c>
      <c r="K125" s="274">
        <v>9732.3922071078432</v>
      </c>
      <c r="L125" s="274">
        <v>10339.262207107844</v>
      </c>
      <c r="M125" s="274">
        <v>10418.312207107843</v>
      </c>
      <c r="N125" s="274">
        <v>10680.994207107844</v>
      </c>
      <c r="O125" s="274">
        <v>11137.525207107843</v>
      </c>
      <c r="P125" s="274">
        <v>11311.306207107842</v>
      </c>
      <c r="Q125" s="274">
        <v>11424.756207107843</v>
      </c>
      <c r="R125" s="274">
        <v>11375.031207107844</v>
      </c>
      <c r="S125" s="274">
        <v>11355.931207107844</v>
      </c>
      <c r="T125" s="295">
        <v>11299.131207107845</v>
      </c>
      <c r="U125" s="274">
        <v>11299.131207107845</v>
      </c>
      <c r="V125" s="274">
        <v>11234.120680792053</v>
      </c>
      <c r="W125" s="274">
        <v>11172.620680792053</v>
      </c>
      <c r="X125" s="274">
        <v>11015.520680792055</v>
      </c>
      <c r="Y125" s="274">
        <v>10982.860680792055</v>
      </c>
      <c r="Z125" s="274">
        <v>10835.460680792054</v>
      </c>
      <c r="AA125" s="274">
        <v>10691.610680792055</v>
      </c>
      <c r="AB125" s="274">
        <v>10271.110680792055</v>
      </c>
      <c r="AC125" s="274">
        <v>10081.560680792056</v>
      </c>
      <c r="AD125" s="274">
        <v>9952.6806807920548</v>
      </c>
      <c r="AE125" s="274">
        <v>9764.2806807920533</v>
      </c>
      <c r="AF125" s="274">
        <v>9540.1406807920539</v>
      </c>
      <c r="AG125" s="274">
        <v>9370.4406807920532</v>
      </c>
      <c r="AH125" s="274">
        <v>9111.1506807920541</v>
      </c>
      <c r="AI125" s="274">
        <v>8785.9506807920552</v>
      </c>
      <c r="AJ125" s="274">
        <v>8623.1706807920527</v>
      </c>
      <c r="AK125" s="274">
        <v>8075.1656807920544</v>
      </c>
      <c r="AL125" s="274">
        <v>7800.6656807920544</v>
      </c>
      <c r="AM125" s="274">
        <v>7573.9556807920535</v>
      </c>
      <c r="AN125" s="274">
        <v>7144.0693650025796</v>
      </c>
      <c r="AO125" s="274">
        <v>6651.5493650025801</v>
      </c>
      <c r="AP125" s="274">
        <v>6310.7393650025806</v>
      </c>
      <c r="AQ125" s="274">
        <v>6056.0393650025799</v>
      </c>
      <c r="AR125" s="274">
        <v>5695.4393650025795</v>
      </c>
      <c r="AS125" s="274">
        <v>5309.3110492131063</v>
      </c>
      <c r="AT125" s="274">
        <v>4470.1948617131065</v>
      </c>
      <c r="AU125" s="274">
        <v>4064.8048617131062</v>
      </c>
      <c r="AV125" s="274">
        <v>3207.0198617131064</v>
      </c>
      <c r="AW125" s="274">
        <v>2763.6858617131065</v>
      </c>
      <c r="AX125" s="274">
        <v>2114.9258421052632</v>
      </c>
      <c r="AY125" s="274">
        <v>1788.989</v>
      </c>
      <c r="AZ125" s="274">
        <v>1388.4189999999999</v>
      </c>
    </row>
    <row r="126" spans="1:52" x14ac:dyDescent="0.45">
      <c r="A126" s="272" t="s">
        <v>367</v>
      </c>
      <c r="B126" s="265">
        <v>0</v>
      </c>
      <c r="C126" s="265">
        <v>0</v>
      </c>
      <c r="D126" s="265">
        <v>0</v>
      </c>
      <c r="E126" s="265">
        <v>0</v>
      </c>
      <c r="F126" s="265">
        <v>330</v>
      </c>
      <c r="G126" s="265">
        <v>330</v>
      </c>
      <c r="H126" s="265">
        <v>330</v>
      </c>
      <c r="I126" s="265">
        <v>330</v>
      </c>
      <c r="J126" s="265">
        <v>330</v>
      </c>
      <c r="K126" s="265">
        <v>330</v>
      </c>
      <c r="L126" s="265">
        <v>510</v>
      </c>
      <c r="M126" s="265">
        <v>510</v>
      </c>
      <c r="N126" s="265">
        <v>510</v>
      </c>
      <c r="O126" s="265">
        <v>510</v>
      </c>
      <c r="P126" s="265">
        <v>510</v>
      </c>
      <c r="Q126" s="265">
        <v>510</v>
      </c>
      <c r="R126" s="265">
        <v>510</v>
      </c>
      <c r="S126" s="265">
        <v>510</v>
      </c>
      <c r="T126" s="291">
        <v>510</v>
      </c>
      <c r="U126" s="265">
        <v>510</v>
      </c>
      <c r="V126" s="265">
        <v>510</v>
      </c>
      <c r="W126" s="265">
        <v>510</v>
      </c>
      <c r="X126" s="265">
        <v>510</v>
      </c>
      <c r="Y126" s="265">
        <v>510</v>
      </c>
      <c r="Z126" s="265">
        <v>510</v>
      </c>
      <c r="AA126" s="265">
        <v>510</v>
      </c>
      <c r="AB126" s="265">
        <v>330</v>
      </c>
      <c r="AC126" s="265">
        <v>330</v>
      </c>
      <c r="AD126" s="265">
        <v>330</v>
      </c>
      <c r="AE126" s="265">
        <v>330</v>
      </c>
      <c r="AF126" s="265">
        <v>330</v>
      </c>
      <c r="AG126" s="265">
        <v>330</v>
      </c>
      <c r="AH126" s="265">
        <v>330</v>
      </c>
      <c r="AI126" s="265">
        <v>330</v>
      </c>
      <c r="AJ126" s="265">
        <v>330</v>
      </c>
      <c r="AK126" s="265">
        <v>330</v>
      </c>
      <c r="AL126" s="265">
        <v>330</v>
      </c>
      <c r="AM126" s="265">
        <v>330</v>
      </c>
      <c r="AN126" s="265">
        <v>330</v>
      </c>
      <c r="AO126" s="265">
        <v>330</v>
      </c>
      <c r="AP126" s="265">
        <v>330</v>
      </c>
      <c r="AQ126" s="265">
        <v>330</v>
      </c>
      <c r="AR126" s="265">
        <v>330</v>
      </c>
      <c r="AS126" s="265">
        <v>330</v>
      </c>
      <c r="AT126" s="265">
        <v>0</v>
      </c>
      <c r="AU126" s="265">
        <v>0</v>
      </c>
      <c r="AV126" s="265">
        <v>0</v>
      </c>
      <c r="AW126" s="265">
        <v>0</v>
      </c>
      <c r="AX126" s="265">
        <v>0</v>
      </c>
      <c r="AY126" s="265">
        <v>0</v>
      </c>
      <c r="AZ126" s="265">
        <v>0</v>
      </c>
    </row>
    <row r="127" spans="1:52" x14ac:dyDescent="0.45">
      <c r="A127" s="272" t="s">
        <v>368</v>
      </c>
      <c r="B127" s="265">
        <v>1119.0999999999999</v>
      </c>
      <c r="C127" s="265">
        <v>1219.0999999999999</v>
      </c>
      <c r="D127" s="265">
        <v>1219.0999999999999</v>
      </c>
      <c r="E127" s="265">
        <v>1219.0999999999999</v>
      </c>
      <c r="F127" s="265">
        <v>1219.0999999999999</v>
      </c>
      <c r="G127" s="265">
        <v>1219.0999999999999</v>
      </c>
      <c r="H127" s="265">
        <v>1598.1</v>
      </c>
      <c r="I127" s="265">
        <v>1805.1</v>
      </c>
      <c r="J127" s="265">
        <v>1898.1</v>
      </c>
      <c r="K127" s="265">
        <v>2043.1</v>
      </c>
      <c r="L127" s="265">
        <v>2311</v>
      </c>
      <c r="M127" s="265">
        <v>2311</v>
      </c>
      <c r="N127" s="265">
        <v>2411</v>
      </c>
      <c r="O127" s="265">
        <v>2685</v>
      </c>
      <c r="P127" s="265">
        <v>2755</v>
      </c>
      <c r="Q127" s="265">
        <v>2876.5</v>
      </c>
      <c r="R127" s="265">
        <v>2876.5</v>
      </c>
      <c r="S127" s="265">
        <v>2876.5</v>
      </c>
      <c r="T127" s="291">
        <v>2876.5</v>
      </c>
      <c r="U127" s="265">
        <v>2876.5</v>
      </c>
      <c r="V127" s="265">
        <v>2876.5</v>
      </c>
      <c r="W127" s="265">
        <v>2876.5</v>
      </c>
      <c r="X127" s="265">
        <v>2876.5</v>
      </c>
      <c r="Y127" s="265">
        <v>2876.5</v>
      </c>
      <c r="Z127" s="265">
        <v>2876.5</v>
      </c>
      <c r="AA127" s="265">
        <v>2876.5</v>
      </c>
      <c r="AB127" s="265">
        <v>2731.5</v>
      </c>
      <c r="AC127" s="265">
        <v>2731.5</v>
      </c>
      <c r="AD127" s="265">
        <v>2662.8</v>
      </c>
      <c r="AE127" s="265">
        <v>2662.8</v>
      </c>
      <c r="AF127" s="265">
        <v>2662.8</v>
      </c>
      <c r="AG127" s="265">
        <v>2603.3000000000002</v>
      </c>
      <c r="AH127" s="265">
        <v>2508.3000000000002</v>
      </c>
      <c r="AI127" s="265">
        <v>2398.3000000000002</v>
      </c>
      <c r="AJ127" s="265">
        <v>2398.3000000000002</v>
      </c>
      <c r="AK127" s="265">
        <v>2116.3000000000002</v>
      </c>
      <c r="AL127" s="265">
        <v>2021.4</v>
      </c>
      <c r="AM127" s="265">
        <v>1961.4</v>
      </c>
      <c r="AN127" s="265">
        <v>1871.4</v>
      </c>
      <c r="AO127" s="265">
        <v>1821.4</v>
      </c>
      <c r="AP127" s="265">
        <v>1821.4</v>
      </c>
      <c r="AQ127" s="265">
        <v>1821.4</v>
      </c>
      <c r="AR127" s="265">
        <v>1821.4</v>
      </c>
      <c r="AS127" s="265">
        <v>1821.4</v>
      </c>
      <c r="AT127" s="265">
        <v>1721.4</v>
      </c>
      <c r="AU127" s="265">
        <v>1721.4</v>
      </c>
      <c r="AV127" s="265">
        <v>1326.4</v>
      </c>
      <c r="AW127" s="265">
        <v>1199.4000000000001</v>
      </c>
      <c r="AX127" s="265">
        <v>1041.4000000000001</v>
      </c>
      <c r="AY127" s="265">
        <v>897.4</v>
      </c>
      <c r="AZ127" s="265">
        <v>722.5</v>
      </c>
    </row>
    <row r="128" spans="1:52" x14ac:dyDescent="0.45">
      <c r="A128" s="272" t="s">
        <v>356</v>
      </c>
      <c r="B128" s="265">
        <v>3851.0105263157889</v>
      </c>
      <c r="C128" s="265">
        <v>4007.5105263157884</v>
      </c>
      <c r="D128" s="265">
        <v>4353.0905263157892</v>
      </c>
      <c r="E128" s="265">
        <v>4688.0431578947373</v>
      </c>
      <c r="F128" s="265">
        <v>4906.9853453947362</v>
      </c>
      <c r="G128" s="265">
        <v>5051.5153453947369</v>
      </c>
      <c r="H128" s="265">
        <v>5358.2353453947371</v>
      </c>
      <c r="I128" s="265">
        <v>5590.0853453947375</v>
      </c>
      <c r="J128" s="265">
        <v>6051.4012071078432</v>
      </c>
      <c r="K128" s="265">
        <v>6131.6012071078439</v>
      </c>
      <c r="L128" s="265">
        <v>6299.6412071078439</v>
      </c>
      <c r="M128" s="265">
        <v>6379.1412071078439</v>
      </c>
      <c r="N128" s="265">
        <v>6519.2412071078434</v>
      </c>
      <c r="O128" s="265">
        <v>6685.4412071078441</v>
      </c>
      <c r="P128" s="265">
        <v>6785.8412071078428</v>
      </c>
      <c r="Q128" s="265">
        <v>6782.7912071078435</v>
      </c>
      <c r="R128" s="265">
        <v>6732.2912071078435</v>
      </c>
      <c r="S128" s="265">
        <v>6717.2912071078445</v>
      </c>
      <c r="T128" s="291">
        <v>6663.4912071078434</v>
      </c>
      <c r="U128" s="265">
        <v>6663.4912071078434</v>
      </c>
      <c r="V128" s="265">
        <v>6607.7806807920542</v>
      </c>
      <c r="W128" s="265">
        <v>6546.2806807920533</v>
      </c>
      <c r="X128" s="265">
        <v>6411.8806807920537</v>
      </c>
      <c r="Y128" s="265">
        <v>6399.8806807920537</v>
      </c>
      <c r="Z128" s="265">
        <v>6271.6806807920539</v>
      </c>
      <c r="AA128" s="265">
        <v>6141.480680792054</v>
      </c>
      <c r="AB128" s="265">
        <v>6059.7806807920542</v>
      </c>
      <c r="AC128" s="265">
        <v>5882.3306807920544</v>
      </c>
      <c r="AD128" s="265">
        <v>5846.6306807920537</v>
      </c>
      <c r="AE128" s="265">
        <v>5686.5306807920542</v>
      </c>
      <c r="AF128" s="265">
        <v>5488.6306807920537</v>
      </c>
      <c r="AG128" s="265">
        <v>5410.9306807920548</v>
      </c>
      <c r="AH128" s="265">
        <v>5283.4306807920548</v>
      </c>
      <c r="AI128" s="265">
        <v>5088.230680792054</v>
      </c>
      <c r="AJ128" s="265">
        <v>4953.1306807920537</v>
      </c>
      <c r="AK128" s="265">
        <v>4773.560680792054</v>
      </c>
      <c r="AL128" s="265">
        <v>4644.7606807920538</v>
      </c>
      <c r="AM128" s="265">
        <v>4506.2606807920538</v>
      </c>
      <c r="AN128" s="265">
        <v>4209.7343650025796</v>
      </c>
      <c r="AO128" s="265">
        <v>3866.8543650025795</v>
      </c>
      <c r="AP128" s="265">
        <v>3588.0543650025802</v>
      </c>
      <c r="AQ128" s="265">
        <v>3390.5543650025802</v>
      </c>
      <c r="AR128" s="265">
        <v>3075.8543650025799</v>
      </c>
      <c r="AS128" s="265">
        <v>2721.9280492131065</v>
      </c>
      <c r="AT128" s="265">
        <v>2356.0058617131067</v>
      </c>
      <c r="AU128" s="265">
        <v>2014.8758617131064</v>
      </c>
      <c r="AV128" s="265">
        <v>1649.4558617131065</v>
      </c>
      <c r="AW128" s="265">
        <v>1386.5058617131065</v>
      </c>
      <c r="AX128" s="265">
        <v>945.82684210526327</v>
      </c>
      <c r="AY128" s="265">
        <v>805.49</v>
      </c>
      <c r="AZ128" s="265">
        <v>597.75</v>
      </c>
    </row>
    <row r="129" spans="1:52" x14ac:dyDescent="0.45">
      <c r="A129" s="272" t="s">
        <v>344</v>
      </c>
      <c r="B129" s="265">
        <v>812.90499999999997</v>
      </c>
      <c r="C129" s="265">
        <v>856.90499999999997</v>
      </c>
      <c r="D129" s="265">
        <v>908.80499999999984</v>
      </c>
      <c r="E129" s="265">
        <v>927.20699999999988</v>
      </c>
      <c r="F129" s="265">
        <v>963.00099999999998</v>
      </c>
      <c r="G129" s="265">
        <v>1013.011</v>
      </c>
      <c r="H129" s="265">
        <v>1089.626</v>
      </c>
      <c r="I129" s="265">
        <v>1136.81</v>
      </c>
      <c r="J129" s="265">
        <v>1180.2909999999999</v>
      </c>
      <c r="K129" s="265">
        <v>1227.6909999999998</v>
      </c>
      <c r="L129" s="265">
        <v>1218.6209999999999</v>
      </c>
      <c r="M129" s="265">
        <v>1218.171</v>
      </c>
      <c r="N129" s="265">
        <v>1240.7530000000002</v>
      </c>
      <c r="O129" s="265">
        <v>1257.0840000000001</v>
      </c>
      <c r="P129" s="265">
        <v>1260.4650000000001</v>
      </c>
      <c r="Q129" s="265">
        <v>1255.4650000000001</v>
      </c>
      <c r="R129" s="265">
        <v>1256.24</v>
      </c>
      <c r="S129" s="265">
        <v>1252.1400000000001</v>
      </c>
      <c r="T129" s="291">
        <v>1249.1400000000001</v>
      </c>
      <c r="U129" s="265">
        <v>1249.1400000000001</v>
      </c>
      <c r="V129" s="265">
        <v>1239.8400000000001</v>
      </c>
      <c r="W129" s="265">
        <v>1239.8400000000001</v>
      </c>
      <c r="X129" s="265">
        <v>1217.1400000000001</v>
      </c>
      <c r="Y129" s="265">
        <v>1196.48</v>
      </c>
      <c r="Z129" s="265">
        <v>1177.2800000000002</v>
      </c>
      <c r="AA129" s="265">
        <v>1163.6300000000001</v>
      </c>
      <c r="AB129" s="265">
        <v>1149.8300000000002</v>
      </c>
      <c r="AC129" s="265">
        <v>1137.73</v>
      </c>
      <c r="AD129" s="265">
        <v>1113.25</v>
      </c>
      <c r="AE129" s="265">
        <v>1084.9499999999998</v>
      </c>
      <c r="AF129" s="265">
        <v>1058.71</v>
      </c>
      <c r="AG129" s="265">
        <v>1026.21</v>
      </c>
      <c r="AH129" s="265">
        <v>989.41999999999985</v>
      </c>
      <c r="AI129" s="265">
        <v>969.42</v>
      </c>
      <c r="AJ129" s="265">
        <v>941.7399999999999</v>
      </c>
      <c r="AK129" s="265">
        <v>855.30499999999995</v>
      </c>
      <c r="AL129" s="265">
        <v>804.505</v>
      </c>
      <c r="AM129" s="265">
        <v>776.29500000000007</v>
      </c>
      <c r="AN129" s="265">
        <v>732.93499999999995</v>
      </c>
      <c r="AO129" s="265">
        <v>633.29500000000019</v>
      </c>
      <c r="AP129" s="265">
        <v>571.28500000000008</v>
      </c>
      <c r="AQ129" s="265">
        <v>514.08500000000004</v>
      </c>
      <c r="AR129" s="265">
        <v>468.185</v>
      </c>
      <c r="AS129" s="265">
        <v>435.98299999999995</v>
      </c>
      <c r="AT129" s="265">
        <v>392.78899999999999</v>
      </c>
      <c r="AU129" s="265">
        <v>328.529</v>
      </c>
      <c r="AV129" s="265">
        <v>231.16399999999999</v>
      </c>
      <c r="AW129" s="265">
        <v>177.77999999999997</v>
      </c>
      <c r="AX129" s="265">
        <v>127.69900000000001</v>
      </c>
      <c r="AY129" s="265">
        <v>86.099000000000004</v>
      </c>
      <c r="AZ129" s="265">
        <v>68.168999999999997</v>
      </c>
    </row>
    <row r="130" spans="1:52" x14ac:dyDescent="0.45">
      <c r="A130" s="273" t="s">
        <v>341</v>
      </c>
      <c r="B130" s="274">
        <v>4361.0749999999998</v>
      </c>
      <c r="C130" s="274">
        <v>4572.0749999999998</v>
      </c>
      <c r="D130" s="274">
        <v>4539.7592105263157</v>
      </c>
      <c r="E130" s="274">
        <v>4775.5792105263163</v>
      </c>
      <c r="F130" s="274">
        <v>5023.2712105263163</v>
      </c>
      <c r="G130" s="274">
        <v>5086.1632105263161</v>
      </c>
      <c r="H130" s="274">
        <v>5286.9132105263152</v>
      </c>
      <c r="I130" s="274">
        <v>5442.7068947368416</v>
      </c>
      <c r="J130" s="274">
        <v>5728.7058947368414</v>
      </c>
      <c r="K130" s="274">
        <v>6507.3249473684209</v>
      </c>
      <c r="L130" s="274">
        <v>7448.8223157894727</v>
      </c>
      <c r="M130" s="274">
        <v>7615.2313157894732</v>
      </c>
      <c r="N130" s="274">
        <v>8036.2313157894723</v>
      </c>
      <c r="O130" s="274">
        <v>8073.5313157894725</v>
      </c>
      <c r="P130" s="274">
        <v>10552.031315789473</v>
      </c>
      <c r="Q130" s="274">
        <v>10874.850315789472</v>
      </c>
      <c r="R130" s="274">
        <v>10977.373315789473</v>
      </c>
      <c r="S130" s="274">
        <v>11291.584105263159</v>
      </c>
      <c r="T130" s="295">
        <v>11323.272105263157</v>
      </c>
      <c r="U130" s="274">
        <v>12040.668105263157</v>
      </c>
      <c r="V130" s="274">
        <v>11970.086054471845</v>
      </c>
      <c r="W130" s="274">
        <v>11800.086054471845</v>
      </c>
      <c r="X130" s="274">
        <v>11778.086054471843</v>
      </c>
      <c r="Y130" s="274">
        <v>11754.086054471843</v>
      </c>
      <c r="Z130" s="274">
        <v>11458.886054471845</v>
      </c>
      <c r="AA130" s="274">
        <v>11391.686054471844</v>
      </c>
      <c r="AB130" s="274">
        <v>11210.212370261317</v>
      </c>
      <c r="AC130" s="274">
        <v>11144.910791313949</v>
      </c>
      <c r="AD130" s="274">
        <v>11144.910791313949</v>
      </c>
      <c r="AE130" s="274">
        <v>11056.910791313949</v>
      </c>
      <c r="AF130" s="274">
        <v>11002.710791313948</v>
      </c>
      <c r="AG130" s="274">
        <v>10953.710791313948</v>
      </c>
      <c r="AH130" s="274">
        <v>10931.71079131395</v>
      </c>
      <c r="AI130" s="274">
        <v>10925.510791313951</v>
      </c>
      <c r="AJ130" s="274">
        <v>10272.510791313951</v>
      </c>
      <c r="AK130" s="274">
        <v>9969.2107913139498</v>
      </c>
      <c r="AL130" s="274">
        <v>9916.9107913139487</v>
      </c>
      <c r="AM130" s="274">
        <v>9663.1565807876341</v>
      </c>
      <c r="AN130" s="274">
        <v>9542.9565807876352</v>
      </c>
      <c r="AO130" s="274">
        <v>8729.9565807876352</v>
      </c>
      <c r="AP130" s="274">
        <v>8597.6442123665802</v>
      </c>
      <c r="AQ130" s="274">
        <v>8502.6442123665802</v>
      </c>
      <c r="AR130" s="274">
        <v>8437.5705281560549</v>
      </c>
      <c r="AS130" s="274">
        <v>8098.6705281560535</v>
      </c>
      <c r="AT130" s="274">
        <v>7959.2494755244752</v>
      </c>
      <c r="AU130" s="274">
        <v>7853.2494755244761</v>
      </c>
      <c r="AV130" s="274">
        <v>7601.0494755244754</v>
      </c>
      <c r="AW130" s="274">
        <v>7396.3574755244754</v>
      </c>
      <c r="AX130" s="274">
        <v>7167.3454755244757</v>
      </c>
      <c r="AY130" s="274">
        <v>6532.5954755244757</v>
      </c>
      <c r="AZ130" s="274">
        <v>6147.9454755244751</v>
      </c>
    </row>
    <row r="131" spans="1:52" x14ac:dyDescent="0.45">
      <c r="A131" s="272" t="s">
        <v>367</v>
      </c>
      <c r="B131" s="265">
        <v>1060</v>
      </c>
      <c r="C131" s="265">
        <v>1060</v>
      </c>
      <c r="D131" s="265">
        <v>1060</v>
      </c>
      <c r="E131" s="265">
        <v>1060</v>
      </c>
      <c r="F131" s="265">
        <v>1060</v>
      </c>
      <c r="G131" s="265">
        <v>1060</v>
      </c>
      <c r="H131" s="265">
        <v>1060</v>
      </c>
      <c r="I131" s="265">
        <v>1060</v>
      </c>
      <c r="J131" s="265">
        <v>1060</v>
      </c>
      <c r="K131" s="265">
        <v>1552</v>
      </c>
      <c r="L131" s="265">
        <v>2122</v>
      </c>
      <c r="M131" s="265">
        <v>2327</v>
      </c>
      <c r="N131" s="265">
        <v>2327</v>
      </c>
      <c r="O131" s="265">
        <v>2327</v>
      </c>
      <c r="P131" s="265">
        <v>4263</v>
      </c>
      <c r="Q131" s="265">
        <v>4263</v>
      </c>
      <c r="R131" s="265">
        <v>4263</v>
      </c>
      <c r="S131" s="265">
        <v>4263</v>
      </c>
      <c r="T131" s="291">
        <v>4263</v>
      </c>
      <c r="U131" s="265">
        <v>5003</v>
      </c>
      <c r="V131" s="265">
        <v>5228.5244755244757</v>
      </c>
      <c r="W131" s="265">
        <v>5228.5244755244757</v>
      </c>
      <c r="X131" s="265">
        <v>5228.5244755244757</v>
      </c>
      <c r="Y131" s="265">
        <v>5228.5244755244757</v>
      </c>
      <c r="Z131" s="265">
        <v>5008.5244755244757</v>
      </c>
      <c r="AA131" s="265">
        <v>5008.5244755244757</v>
      </c>
      <c r="AB131" s="265">
        <v>5008.5244755244757</v>
      </c>
      <c r="AC131" s="265">
        <v>5008.5244755244757</v>
      </c>
      <c r="AD131" s="265">
        <v>5008.5244755244757</v>
      </c>
      <c r="AE131" s="265">
        <v>5008.5244755244757</v>
      </c>
      <c r="AF131" s="265">
        <v>5008.5244755244757</v>
      </c>
      <c r="AG131" s="265">
        <v>5008.5244755244757</v>
      </c>
      <c r="AH131" s="265">
        <v>5008.5244755244757</v>
      </c>
      <c r="AI131" s="265">
        <v>5008.5244755244757</v>
      </c>
      <c r="AJ131" s="265">
        <v>4378.5244755244757</v>
      </c>
      <c r="AK131" s="265">
        <v>4168.5244755244757</v>
      </c>
      <c r="AL131" s="265">
        <v>4168.5244755244757</v>
      </c>
      <c r="AM131" s="265">
        <v>4168.5244755244757</v>
      </c>
      <c r="AN131" s="265">
        <v>4168.5244755244757</v>
      </c>
      <c r="AO131" s="265">
        <v>3428.5244755244757</v>
      </c>
      <c r="AP131" s="265">
        <v>3428.5244755244757</v>
      </c>
      <c r="AQ131" s="265">
        <v>3428.5244755244757</v>
      </c>
      <c r="AR131" s="265">
        <v>3428.5244755244757</v>
      </c>
      <c r="AS131" s="265">
        <v>3428.5244755244757</v>
      </c>
      <c r="AT131" s="265">
        <v>3428.5244755244757</v>
      </c>
      <c r="AU131" s="265">
        <v>3428.5244755244757</v>
      </c>
      <c r="AV131" s="265">
        <v>3428.5244755244757</v>
      </c>
      <c r="AW131" s="265">
        <v>3428.5244755244757</v>
      </c>
      <c r="AX131" s="265">
        <v>3428.5244755244757</v>
      </c>
      <c r="AY131" s="265">
        <v>3261.5244755244757</v>
      </c>
      <c r="AZ131" s="265">
        <v>3261.5244755244757</v>
      </c>
    </row>
    <row r="132" spans="1:52" x14ac:dyDescent="0.45">
      <c r="A132" s="272" t="s">
        <v>368</v>
      </c>
      <c r="B132" s="265">
        <v>967.5</v>
      </c>
      <c r="C132" s="265">
        <v>1128.5</v>
      </c>
      <c r="D132" s="265">
        <v>1078.5</v>
      </c>
      <c r="E132" s="265">
        <v>1045.5</v>
      </c>
      <c r="F132" s="265">
        <v>1239</v>
      </c>
      <c r="G132" s="265">
        <v>1253.5999999999999</v>
      </c>
      <c r="H132" s="265">
        <v>1303.5999999999999</v>
      </c>
      <c r="I132" s="265">
        <v>1378.6</v>
      </c>
      <c r="J132" s="265">
        <v>1545.6</v>
      </c>
      <c r="K132" s="265">
        <v>1545.6</v>
      </c>
      <c r="L132" s="265">
        <v>1770.6</v>
      </c>
      <c r="M132" s="265">
        <v>1642.6</v>
      </c>
      <c r="N132" s="265">
        <v>2032.6</v>
      </c>
      <c r="O132" s="265">
        <v>2110.6</v>
      </c>
      <c r="P132" s="265">
        <v>2200.6</v>
      </c>
      <c r="Q132" s="265">
        <v>2515.6</v>
      </c>
      <c r="R132" s="265">
        <v>2565.6</v>
      </c>
      <c r="S132" s="265">
        <v>2719.6</v>
      </c>
      <c r="T132" s="291">
        <v>2719.6</v>
      </c>
      <c r="U132" s="265">
        <v>2719.6</v>
      </c>
      <c r="V132" s="265">
        <v>2542.1</v>
      </c>
      <c r="W132" s="265">
        <v>2542.1</v>
      </c>
      <c r="X132" s="265">
        <v>2542.1</v>
      </c>
      <c r="Y132" s="265">
        <v>2542.1</v>
      </c>
      <c r="Z132" s="265">
        <v>2542.1</v>
      </c>
      <c r="AA132" s="265">
        <v>2542.1</v>
      </c>
      <c r="AB132" s="265">
        <v>2446.1</v>
      </c>
      <c r="AC132" s="265">
        <v>2446.1</v>
      </c>
      <c r="AD132" s="265">
        <v>2446.1</v>
      </c>
      <c r="AE132" s="265">
        <v>2358.1</v>
      </c>
      <c r="AF132" s="265">
        <v>2358.1</v>
      </c>
      <c r="AG132" s="265">
        <v>2358.1</v>
      </c>
      <c r="AH132" s="265">
        <v>2358.1</v>
      </c>
      <c r="AI132" s="265">
        <v>2358.1</v>
      </c>
      <c r="AJ132" s="265">
        <v>2358.1</v>
      </c>
      <c r="AK132" s="265">
        <v>2358.1</v>
      </c>
      <c r="AL132" s="265">
        <v>2358.1</v>
      </c>
      <c r="AM132" s="265">
        <v>2301.1</v>
      </c>
      <c r="AN132" s="265">
        <v>2301.1</v>
      </c>
      <c r="AO132" s="265">
        <v>2301.1</v>
      </c>
      <c r="AP132" s="265">
        <v>2301.1</v>
      </c>
      <c r="AQ132" s="265">
        <v>2301.1</v>
      </c>
      <c r="AR132" s="265">
        <v>2301.1</v>
      </c>
      <c r="AS132" s="265">
        <v>2136.1</v>
      </c>
      <c r="AT132" s="265">
        <v>2085.1</v>
      </c>
      <c r="AU132" s="265">
        <v>2085.1</v>
      </c>
      <c r="AV132" s="265">
        <v>2022.1</v>
      </c>
      <c r="AW132" s="265">
        <v>1878.6</v>
      </c>
      <c r="AX132" s="265">
        <v>1764</v>
      </c>
      <c r="AY132" s="265">
        <v>1579</v>
      </c>
      <c r="AZ132" s="265">
        <v>1232</v>
      </c>
    </row>
    <row r="133" spans="1:52" x14ac:dyDescent="0.45">
      <c r="A133" s="272" t="s">
        <v>356</v>
      </c>
      <c r="B133" s="265">
        <v>2244.601315789474</v>
      </c>
      <c r="C133" s="265">
        <v>2294.601315789474</v>
      </c>
      <c r="D133" s="265">
        <v>2312.2855263157899</v>
      </c>
      <c r="E133" s="265">
        <v>2558.5855263157891</v>
      </c>
      <c r="F133" s="265">
        <v>2593.7855263157899</v>
      </c>
      <c r="G133" s="265">
        <v>2629.2855263157899</v>
      </c>
      <c r="H133" s="265">
        <v>2777.1855263157895</v>
      </c>
      <c r="I133" s="265">
        <v>2833.6855263157895</v>
      </c>
      <c r="J133" s="265">
        <v>2950.6855263157895</v>
      </c>
      <c r="K133" s="265">
        <v>3224.5065789473683</v>
      </c>
      <c r="L133" s="265">
        <v>3376.1539473684206</v>
      </c>
      <c r="M133" s="265">
        <v>3453.1539473684206</v>
      </c>
      <c r="N133" s="265">
        <v>3474.7539473684205</v>
      </c>
      <c r="O133" s="265">
        <v>3409.3539473684209</v>
      </c>
      <c r="P133" s="265">
        <v>3841.8539473684204</v>
      </c>
      <c r="Q133" s="265">
        <v>3826.3539473684204</v>
      </c>
      <c r="R133" s="265">
        <v>3865.6539473684206</v>
      </c>
      <c r="S133" s="265">
        <v>3974.1697368421051</v>
      </c>
      <c r="T133" s="291">
        <v>4004.1697368421051</v>
      </c>
      <c r="U133" s="265">
        <v>3980.269736842105</v>
      </c>
      <c r="V133" s="265">
        <v>3864.1632105263157</v>
      </c>
      <c r="W133" s="265">
        <v>3700.1632105263161</v>
      </c>
      <c r="X133" s="265">
        <v>3678.1632105263157</v>
      </c>
      <c r="Y133" s="265">
        <v>3654.1632105263157</v>
      </c>
      <c r="Z133" s="265">
        <v>3578.9632105263154</v>
      </c>
      <c r="AA133" s="265">
        <v>3511.7632105263156</v>
      </c>
      <c r="AB133" s="265">
        <v>3431.7632105263156</v>
      </c>
      <c r="AC133" s="265">
        <v>3367.6316315789472</v>
      </c>
      <c r="AD133" s="265">
        <v>3367.6316315789472</v>
      </c>
      <c r="AE133" s="265">
        <v>3367.6316315789472</v>
      </c>
      <c r="AF133" s="265">
        <v>3313.4316315789474</v>
      </c>
      <c r="AG133" s="265">
        <v>3264.4316315789474</v>
      </c>
      <c r="AH133" s="265">
        <v>3245.2316315789476</v>
      </c>
      <c r="AI133" s="265">
        <v>3245.2316315789476</v>
      </c>
      <c r="AJ133" s="265">
        <v>3226.2316315789476</v>
      </c>
      <c r="AK133" s="265">
        <v>3142.7316315789476</v>
      </c>
      <c r="AL133" s="265">
        <v>3090.4316315789474</v>
      </c>
      <c r="AM133" s="265">
        <v>2899.872421052632</v>
      </c>
      <c r="AN133" s="265">
        <v>2787.6724210526318</v>
      </c>
      <c r="AO133" s="265">
        <v>2722.6724210526318</v>
      </c>
      <c r="AP133" s="265">
        <v>2599.9250526315791</v>
      </c>
      <c r="AQ133" s="265">
        <v>2509.9250526315791</v>
      </c>
      <c r="AR133" s="265">
        <v>2450.3250526315792</v>
      </c>
      <c r="AS133" s="265">
        <v>2287.6250526315789</v>
      </c>
      <c r="AT133" s="265">
        <v>2199.2040000000002</v>
      </c>
      <c r="AU133" s="265">
        <v>2095.0039999999999</v>
      </c>
      <c r="AV133" s="265">
        <v>1915.404</v>
      </c>
      <c r="AW133" s="265">
        <v>1873.2040000000002</v>
      </c>
      <c r="AX133" s="265">
        <v>1782.7040000000002</v>
      </c>
      <c r="AY133" s="265">
        <v>1512.8040000000001</v>
      </c>
      <c r="AZ133" s="265">
        <v>1482.8040000000001</v>
      </c>
    </row>
    <row r="134" spans="1:52" x14ac:dyDescent="0.45">
      <c r="A134" s="275" t="s">
        <v>344</v>
      </c>
      <c r="B134" s="276">
        <v>88.973684210526315</v>
      </c>
      <c r="C134" s="276">
        <v>88.973684210526315</v>
      </c>
      <c r="D134" s="276">
        <v>88.973684210526315</v>
      </c>
      <c r="E134" s="276">
        <v>111.49368421052631</v>
      </c>
      <c r="F134" s="276">
        <v>130.4856842105263</v>
      </c>
      <c r="G134" s="276">
        <v>143.27768421052633</v>
      </c>
      <c r="H134" s="276">
        <v>146.12768421052633</v>
      </c>
      <c r="I134" s="276">
        <v>170.42136842105265</v>
      </c>
      <c r="J134" s="276">
        <v>172.42036842105261</v>
      </c>
      <c r="K134" s="276">
        <v>185.21836842105267</v>
      </c>
      <c r="L134" s="276">
        <v>180.06836842105264</v>
      </c>
      <c r="M134" s="276">
        <v>192.47736842105263</v>
      </c>
      <c r="N134" s="276">
        <v>201.87736842105261</v>
      </c>
      <c r="O134" s="276">
        <v>226.5773684210526</v>
      </c>
      <c r="P134" s="276">
        <v>246.5773684210526</v>
      </c>
      <c r="Q134" s="276">
        <v>269.89636842105267</v>
      </c>
      <c r="R134" s="276">
        <v>283.11936842105263</v>
      </c>
      <c r="S134" s="276">
        <v>334.81436842105262</v>
      </c>
      <c r="T134" s="296">
        <v>336.50236842105267</v>
      </c>
      <c r="U134" s="276">
        <v>337.79836842105266</v>
      </c>
      <c r="V134" s="276">
        <v>335.29836842105266</v>
      </c>
      <c r="W134" s="276">
        <v>329.29836842105266</v>
      </c>
      <c r="X134" s="276">
        <v>329.29836842105266</v>
      </c>
      <c r="Y134" s="276">
        <v>329.29836842105266</v>
      </c>
      <c r="Z134" s="276">
        <v>329.29836842105266</v>
      </c>
      <c r="AA134" s="276">
        <v>329.29836842105266</v>
      </c>
      <c r="AB134" s="276">
        <v>323.82468421052636</v>
      </c>
      <c r="AC134" s="276">
        <v>322.65468421052634</v>
      </c>
      <c r="AD134" s="276">
        <v>322.65468421052634</v>
      </c>
      <c r="AE134" s="276">
        <v>322.65468421052634</v>
      </c>
      <c r="AF134" s="276">
        <v>322.65468421052634</v>
      </c>
      <c r="AG134" s="276">
        <v>322.65468421052634</v>
      </c>
      <c r="AH134" s="276">
        <v>319.85468421052633</v>
      </c>
      <c r="AI134" s="276">
        <v>313.65468421052634</v>
      </c>
      <c r="AJ134" s="276">
        <v>309.65468421052628</v>
      </c>
      <c r="AK134" s="276">
        <v>299.85468421052633</v>
      </c>
      <c r="AL134" s="276">
        <v>299.85468421052633</v>
      </c>
      <c r="AM134" s="276">
        <v>293.65968421052634</v>
      </c>
      <c r="AN134" s="276">
        <v>285.65968421052634</v>
      </c>
      <c r="AO134" s="276">
        <v>277.65968421052634</v>
      </c>
      <c r="AP134" s="276">
        <v>268.09468421052628</v>
      </c>
      <c r="AQ134" s="276">
        <v>263.09468421052634</v>
      </c>
      <c r="AR134" s="276">
        <v>257.62099999999998</v>
      </c>
      <c r="AS134" s="276">
        <v>246.42100000000002</v>
      </c>
      <c r="AT134" s="276">
        <v>246.42100000000002</v>
      </c>
      <c r="AU134" s="276">
        <v>244.62100000000004</v>
      </c>
      <c r="AV134" s="276">
        <v>235.02100000000002</v>
      </c>
      <c r="AW134" s="276">
        <v>216.029</v>
      </c>
      <c r="AX134" s="276">
        <v>192.11700000000002</v>
      </c>
      <c r="AY134" s="276">
        <v>179.26700000000002</v>
      </c>
      <c r="AZ134" s="276">
        <v>171.61700000000002</v>
      </c>
    </row>
    <row r="135" spans="1:52" x14ac:dyDescent="0.45">
      <c r="A135" s="262" t="s">
        <v>369</v>
      </c>
      <c r="B135" s="263">
        <v>12763.659</v>
      </c>
      <c r="C135" s="263">
        <v>17281.080000000002</v>
      </c>
      <c r="D135" s="263">
        <v>23141.780000000002</v>
      </c>
      <c r="E135" s="263">
        <v>28006.25</v>
      </c>
      <c r="F135" s="263">
        <v>34247.395000000004</v>
      </c>
      <c r="G135" s="263">
        <v>40412.833000000006</v>
      </c>
      <c r="H135" s="263">
        <v>47632.485999999997</v>
      </c>
      <c r="I135" s="263">
        <v>56120.239135191376</v>
      </c>
      <c r="J135" s="263">
        <v>63413.389999999992</v>
      </c>
      <c r="K135" s="263">
        <v>75253.575000000012</v>
      </c>
      <c r="L135" s="263">
        <v>84303.455000000002</v>
      </c>
      <c r="M135" s="263">
        <v>93927.074999999983</v>
      </c>
      <c r="N135" s="263">
        <v>106106.77500000001</v>
      </c>
      <c r="O135" s="263">
        <v>116979.87500000001</v>
      </c>
      <c r="P135" s="263">
        <v>128565.97500000001</v>
      </c>
      <c r="Q135" s="263">
        <v>141562.36500000002</v>
      </c>
      <c r="R135" s="263">
        <v>154545.82500000001</v>
      </c>
      <c r="S135" s="263">
        <v>168904.42499999999</v>
      </c>
      <c r="T135" s="290">
        <v>178824.81100000002</v>
      </c>
      <c r="U135" s="263">
        <v>181357.67200000002</v>
      </c>
      <c r="V135" s="263">
        <v>184729.44</v>
      </c>
      <c r="W135" s="263">
        <v>184782.535</v>
      </c>
      <c r="X135" s="263">
        <v>183709.65700000001</v>
      </c>
      <c r="Y135" s="263">
        <v>182083.31900000005</v>
      </c>
      <c r="Z135" s="263">
        <v>179239.48400000003</v>
      </c>
      <c r="AA135" s="263">
        <v>175291.46864794753</v>
      </c>
      <c r="AB135" s="263">
        <v>170705.15322480878</v>
      </c>
      <c r="AC135" s="263">
        <v>164607.2680376262</v>
      </c>
      <c r="AD135" s="263">
        <v>159752.16547871067</v>
      </c>
      <c r="AE135" s="263">
        <v>153493.02352144569</v>
      </c>
      <c r="AF135" s="263">
        <v>146705.55762121995</v>
      </c>
      <c r="AG135" s="263">
        <v>139455.00760617602</v>
      </c>
      <c r="AH135" s="263">
        <v>131018.16159305436</v>
      </c>
      <c r="AI135" s="263">
        <v>123663.7749171079</v>
      </c>
      <c r="AJ135" s="263">
        <v>111974.57555383355</v>
      </c>
      <c r="AK135" s="263">
        <v>102936.41259790631</v>
      </c>
      <c r="AL135" s="263">
        <v>93313.556281505822</v>
      </c>
      <c r="AM135" s="263">
        <v>80858.526786909395</v>
      </c>
      <c r="AN135" s="263">
        <v>69945.55978145203</v>
      </c>
      <c r="AO135" s="263">
        <v>58170.222310218087</v>
      </c>
      <c r="AP135" s="263">
        <v>44843.184573325387</v>
      </c>
      <c r="AQ135" s="263">
        <v>31748.652154418709</v>
      </c>
      <c r="AR135" s="263">
        <v>17650.036000000011</v>
      </c>
      <c r="AS135" s="263">
        <v>7547.3100000000031</v>
      </c>
      <c r="AT135" s="263">
        <v>5238.1000000000022</v>
      </c>
      <c r="AU135" s="263">
        <v>845</v>
      </c>
      <c r="AV135" s="263">
        <v>0</v>
      </c>
      <c r="AW135" s="263">
        <v>0</v>
      </c>
      <c r="AX135" s="263">
        <v>0</v>
      </c>
      <c r="AY135" s="263">
        <v>0</v>
      </c>
      <c r="AZ135" s="263">
        <v>0</v>
      </c>
    </row>
    <row r="136" spans="1:52" x14ac:dyDescent="0.45">
      <c r="A136" s="281" t="s">
        <v>370</v>
      </c>
      <c r="B136" s="271">
        <v>12716.978999999999</v>
      </c>
      <c r="C136" s="271">
        <v>17184.400000000001</v>
      </c>
      <c r="D136" s="271">
        <v>23036.600000000002</v>
      </c>
      <c r="E136" s="271">
        <v>27608.77</v>
      </c>
      <c r="F136" s="271">
        <v>33629.915000000001</v>
      </c>
      <c r="G136" s="271">
        <v>39702.353000000003</v>
      </c>
      <c r="H136" s="271">
        <v>46721.505999999994</v>
      </c>
      <c r="I136" s="271">
        <v>54995.859135191378</v>
      </c>
      <c r="J136" s="271">
        <v>61923.509999999995</v>
      </c>
      <c r="K136" s="271">
        <v>73344.275000000009</v>
      </c>
      <c r="L136" s="271">
        <v>81279.154999999999</v>
      </c>
      <c r="M136" s="271">
        <v>90399.174999999988</v>
      </c>
      <c r="N136" s="271">
        <v>100955.97500000001</v>
      </c>
      <c r="O136" s="271">
        <v>110019.27500000001</v>
      </c>
      <c r="P136" s="271">
        <v>120562.47500000001</v>
      </c>
      <c r="Q136" s="271">
        <v>130560.66500000001</v>
      </c>
      <c r="R136" s="271">
        <v>141916.27500000002</v>
      </c>
      <c r="S136" s="271">
        <v>153687.17499999999</v>
      </c>
      <c r="T136" s="294">
        <v>160895.56100000002</v>
      </c>
      <c r="U136" s="271">
        <v>161488.26200000002</v>
      </c>
      <c r="V136" s="271">
        <v>161320.03</v>
      </c>
      <c r="W136" s="271">
        <v>160528.125</v>
      </c>
      <c r="X136" s="271">
        <v>159455.247</v>
      </c>
      <c r="Y136" s="271">
        <v>157831.65900000004</v>
      </c>
      <c r="Z136" s="271">
        <v>154987.82400000002</v>
      </c>
      <c r="AA136" s="271">
        <v>151054.30864794753</v>
      </c>
      <c r="AB136" s="271">
        <v>146507.99322480877</v>
      </c>
      <c r="AC136" s="271">
        <v>140416.40803762621</v>
      </c>
      <c r="AD136" s="271">
        <v>135853.60547871067</v>
      </c>
      <c r="AE136" s="271">
        <v>129814.46352144569</v>
      </c>
      <c r="AF136" s="271">
        <v>123119.99762121994</v>
      </c>
      <c r="AG136" s="271">
        <v>116069.94760617601</v>
      </c>
      <c r="AH136" s="271">
        <v>107843.50159305436</v>
      </c>
      <c r="AI136" s="271">
        <v>100836.6149171079</v>
      </c>
      <c r="AJ136" s="271">
        <v>89566.915553833547</v>
      </c>
      <c r="AK136" s="271">
        <v>81662.55259790631</v>
      </c>
      <c r="AL136" s="271">
        <v>72541.296281505827</v>
      </c>
      <c r="AM136" s="271">
        <v>61709.166786909394</v>
      </c>
      <c r="AN136" s="271">
        <v>52605.999781452025</v>
      </c>
      <c r="AO136" s="271">
        <v>41861.162310218089</v>
      </c>
      <c r="AP136" s="271">
        <v>31544.524573325391</v>
      </c>
      <c r="AQ136" s="271">
        <v>20105.792154418708</v>
      </c>
      <c r="AR136" s="271">
        <v>8594.8760000000111</v>
      </c>
      <c r="AS136" s="271">
        <v>1204.1500000000035</v>
      </c>
      <c r="AT136" s="271">
        <v>360.10000000000258</v>
      </c>
      <c r="AU136" s="271">
        <v>0</v>
      </c>
      <c r="AV136" s="271">
        <v>0</v>
      </c>
      <c r="AW136" s="271">
        <v>0</v>
      </c>
      <c r="AX136" s="271">
        <v>0</v>
      </c>
      <c r="AY136" s="271">
        <v>0</v>
      </c>
      <c r="AZ136" s="271">
        <v>0</v>
      </c>
    </row>
    <row r="137" spans="1:52" x14ac:dyDescent="0.45">
      <c r="A137" s="279" t="s">
        <v>371</v>
      </c>
      <c r="B137" s="265">
        <v>16.5</v>
      </c>
      <c r="C137" s="265">
        <v>21.1</v>
      </c>
      <c r="D137" s="265">
        <v>21.1</v>
      </c>
      <c r="E137" s="265">
        <v>21.1</v>
      </c>
      <c r="F137" s="265">
        <v>35.174999999999997</v>
      </c>
      <c r="G137" s="265">
        <v>40.175000000000004</v>
      </c>
      <c r="H137" s="265">
        <v>55.175000000000004</v>
      </c>
      <c r="I137" s="265">
        <v>90.174999999999997</v>
      </c>
      <c r="J137" s="265">
        <v>100.175</v>
      </c>
      <c r="K137" s="265">
        <v>139.67499999999998</v>
      </c>
      <c r="L137" s="265">
        <v>173.42499999999998</v>
      </c>
      <c r="M137" s="265">
        <v>229.67499999999998</v>
      </c>
      <c r="N137" s="265">
        <v>374.55</v>
      </c>
      <c r="O137" s="265">
        <v>483.23750000000001</v>
      </c>
      <c r="P137" s="265">
        <v>633.44747222222225</v>
      </c>
      <c r="Q137" s="265">
        <v>784.9747843915344</v>
      </c>
      <c r="R137" s="265">
        <v>986.39839464794477</v>
      </c>
      <c r="S137" s="265">
        <v>1284.5963248805026</v>
      </c>
      <c r="T137" s="291">
        <v>2206.3153248805029</v>
      </c>
      <c r="U137" s="265">
        <v>2273.5153248805027</v>
      </c>
      <c r="V137" s="265">
        <v>2273.5153248805027</v>
      </c>
      <c r="W137" s="265">
        <v>2273.5153248805027</v>
      </c>
      <c r="X137" s="265">
        <v>2273.5153248805027</v>
      </c>
      <c r="Y137" s="265">
        <v>2263.0153248805027</v>
      </c>
      <c r="Z137" s="265">
        <v>2251.0153248805027</v>
      </c>
      <c r="AA137" s="265">
        <v>2251.0153248805027</v>
      </c>
      <c r="AB137" s="265">
        <v>2246.4153248805032</v>
      </c>
      <c r="AC137" s="265">
        <v>2246.4153248805032</v>
      </c>
      <c r="AD137" s="265">
        <v>2246.4153248805032</v>
      </c>
      <c r="AE137" s="265">
        <v>2232.340324880503</v>
      </c>
      <c r="AF137" s="265">
        <v>2227.340324880503</v>
      </c>
      <c r="AG137" s="265">
        <v>2212.340324880503</v>
      </c>
      <c r="AH137" s="265">
        <v>2177.340324880503</v>
      </c>
      <c r="AI137" s="265">
        <v>2167.340324880503</v>
      </c>
      <c r="AJ137" s="265">
        <v>2127.8403248805025</v>
      </c>
      <c r="AK137" s="265">
        <v>2094.0903248805025</v>
      </c>
      <c r="AL137" s="265">
        <v>2037.8403248805027</v>
      </c>
      <c r="AM137" s="265">
        <v>1892.965324880503</v>
      </c>
      <c r="AN137" s="265">
        <v>1784.277824880503</v>
      </c>
      <c r="AO137" s="265">
        <v>1634.0678526582808</v>
      </c>
      <c r="AP137" s="265">
        <v>1482.5405404889686</v>
      </c>
      <c r="AQ137" s="265">
        <v>1269.5889302325581</v>
      </c>
      <c r="AR137" s="265">
        <v>988.9190000000001</v>
      </c>
      <c r="AS137" s="265">
        <v>67.199999999999989</v>
      </c>
      <c r="AT137" s="265">
        <v>0</v>
      </c>
      <c r="AU137" s="265">
        <v>0</v>
      </c>
      <c r="AV137" s="265">
        <v>0</v>
      </c>
      <c r="AW137" s="265">
        <v>0</v>
      </c>
      <c r="AX137" s="265">
        <v>0</v>
      </c>
      <c r="AY137" s="265">
        <v>0</v>
      </c>
      <c r="AZ137" s="265">
        <v>0</v>
      </c>
    </row>
    <row r="138" spans="1:52" x14ac:dyDescent="0.45">
      <c r="A138" s="279" t="s">
        <v>372</v>
      </c>
      <c r="B138" s="265">
        <v>194.76</v>
      </c>
      <c r="C138" s="265">
        <v>588.78537403152552</v>
      </c>
      <c r="D138" s="265">
        <v>1329.5073498769359</v>
      </c>
      <c r="E138" s="265">
        <v>2454.4507663108066</v>
      </c>
      <c r="F138" s="265">
        <v>4239.6145524197918</v>
      </c>
      <c r="G138" s="265">
        <v>7137.2103761898279</v>
      </c>
      <c r="H138" s="265">
        <v>11000.447250454701</v>
      </c>
      <c r="I138" s="265">
        <v>15881.97864239457</v>
      </c>
      <c r="J138" s="265">
        <v>20979.598751370831</v>
      </c>
      <c r="K138" s="265">
        <v>27994.476586489891</v>
      </c>
      <c r="L138" s="265">
        <v>34005.444071114638</v>
      </c>
      <c r="M138" s="265">
        <v>41914.257511083022</v>
      </c>
      <c r="N138" s="265">
        <v>49684.729027337526</v>
      </c>
      <c r="O138" s="265">
        <v>56401.196048148413</v>
      </c>
      <c r="P138" s="265">
        <v>63727.291667370337</v>
      </c>
      <c r="Q138" s="265">
        <v>71692.871940058147</v>
      </c>
      <c r="R138" s="265">
        <v>79135.095937347753</v>
      </c>
      <c r="S138" s="265">
        <v>86256.420440790869</v>
      </c>
      <c r="T138" s="291">
        <v>92643.577440790876</v>
      </c>
      <c r="U138" s="265">
        <v>93476.327440790876</v>
      </c>
      <c r="V138" s="265">
        <v>93831.477440790884</v>
      </c>
      <c r="W138" s="265">
        <v>93810.57744079089</v>
      </c>
      <c r="X138" s="265">
        <v>93807.977440790884</v>
      </c>
      <c r="Y138" s="265">
        <v>93784.07744079089</v>
      </c>
      <c r="Z138" s="265">
        <v>93769.477440790884</v>
      </c>
      <c r="AA138" s="265">
        <v>93631.527440790887</v>
      </c>
      <c r="AB138" s="265">
        <v>93237.502066759364</v>
      </c>
      <c r="AC138" s="265">
        <v>92496.780090913948</v>
      </c>
      <c r="AD138" s="265">
        <v>91371.836674480073</v>
      </c>
      <c r="AE138" s="265">
        <v>89586.672888371089</v>
      </c>
      <c r="AF138" s="265">
        <v>86689.07706460105</v>
      </c>
      <c r="AG138" s="265">
        <v>82825.840190336166</v>
      </c>
      <c r="AH138" s="265">
        <v>77942.008798396288</v>
      </c>
      <c r="AI138" s="265">
        <v>72844.38868942004</v>
      </c>
      <c r="AJ138" s="265">
        <v>65829.51085430097</v>
      </c>
      <c r="AK138" s="265">
        <v>59815.933369676219</v>
      </c>
      <c r="AL138" s="265">
        <v>51907.119929707842</v>
      </c>
      <c r="AM138" s="265">
        <v>44136.648413453353</v>
      </c>
      <c r="AN138" s="265">
        <v>37420.181392642466</v>
      </c>
      <c r="AO138" s="265">
        <v>30086.785773420539</v>
      </c>
      <c r="AP138" s="265">
        <v>22115.205500732722</v>
      </c>
      <c r="AQ138" s="265">
        <v>14672.981503443121</v>
      </c>
      <c r="AR138" s="265">
        <v>7605.9570000000112</v>
      </c>
      <c r="AS138" s="265">
        <v>1136.9500000000035</v>
      </c>
      <c r="AT138" s="265">
        <v>360.10000000000258</v>
      </c>
      <c r="AU138" s="265">
        <v>0</v>
      </c>
      <c r="AV138" s="265">
        <v>0</v>
      </c>
      <c r="AW138" s="265">
        <v>0</v>
      </c>
      <c r="AX138" s="265">
        <v>0</v>
      </c>
      <c r="AY138" s="265">
        <v>0</v>
      </c>
      <c r="AZ138" s="265">
        <v>0</v>
      </c>
    </row>
    <row r="139" spans="1:52" x14ac:dyDescent="0.45">
      <c r="A139" s="279" t="s">
        <v>373</v>
      </c>
      <c r="B139" s="265">
        <v>5006.8452270784201</v>
      </c>
      <c r="C139" s="265">
        <v>7725.0439299066156</v>
      </c>
      <c r="D139" s="265">
        <v>12105.888319101929</v>
      </c>
      <c r="E139" s="265">
        <v>15225.740657023387</v>
      </c>
      <c r="F139" s="265">
        <v>19077.398810297</v>
      </c>
      <c r="G139" s="265">
        <v>21983.14731106786</v>
      </c>
      <c r="H139" s="265">
        <v>25053.903606408003</v>
      </c>
      <c r="I139" s="265">
        <v>28207.167912664925</v>
      </c>
      <c r="J139" s="265">
        <v>30046.982851597179</v>
      </c>
      <c r="K139" s="265">
        <v>33966.403993235384</v>
      </c>
      <c r="L139" s="265">
        <v>35812.709530888787</v>
      </c>
      <c r="M139" s="265">
        <v>36922.287568763575</v>
      </c>
      <c r="N139" s="265">
        <v>39378.920394971858</v>
      </c>
      <c r="O139" s="265">
        <v>41494.628828620582</v>
      </c>
      <c r="P139" s="265">
        <v>44467.234834164934</v>
      </c>
      <c r="Q139" s="265">
        <v>46360.316130300191</v>
      </c>
      <c r="R139" s="265">
        <v>50047.819333024316</v>
      </c>
      <c r="S139" s="265">
        <v>54441.356063236664</v>
      </c>
      <c r="T139" s="291">
        <v>54554.166063236669</v>
      </c>
      <c r="U139" s="265">
        <v>54543.816063236663</v>
      </c>
      <c r="V139" s="265">
        <v>54501.656063236667</v>
      </c>
      <c r="W139" s="265">
        <v>54429.09606323667</v>
      </c>
      <c r="X139" s="265">
        <v>54248.546063236674</v>
      </c>
      <c r="Y139" s="265">
        <v>53633.806063236676</v>
      </c>
      <c r="Z139" s="265">
        <v>52247.196063236675</v>
      </c>
      <c r="AA139" s="265">
        <v>49839.870836158254</v>
      </c>
      <c r="AB139" s="265">
        <v>47119.372133330071</v>
      </c>
      <c r="AC139" s="265">
        <v>42551.149647861283</v>
      </c>
      <c r="AD139" s="265">
        <v>39448.029809939835</v>
      </c>
      <c r="AE139" s="265">
        <v>35594.871656666211</v>
      </c>
      <c r="AF139" s="265">
        <v>32676.873155895351</v>
      </c>
      <c r="AG139" s="265">
        <v>29595.366860555208</v>
      </c>
      <c r="AH139" s="265">
        <v>26442.102554298286</v>
      </c>
      <c r="AI139" s="265">
        <v>24595.887615366028</v>
      </c>
      <c r="AJ139" s="265">
        <v>20691.217218825877</v>
      </c>
      <c r="AK139" s="265">
        <v>18855.456138315323</v>
      </c>
      <c r="AL139" s="265">
        <v>17746.468100440532</v>
      </c>
      <c r="AM139" s="265">
        <v>15031.613850525911</v>
      </c>
      <c r="AN139" s="265">
        <v>12899.054838812215</v>
      </c>
      <c r="AO139" s="265">
        <v>9822.5958550172163</v>
      </c>
      <c r="AP139" s="265">
        <v>7871.0311629590196</v>
      </c>
      <c r="AQ139" s="265">
        <v>4150.1968871207409</v>
      </c>
      <c r="AR139" s="265">
        <v>0</v>
      </c>
      <c r="AS139" s="265">
        <v>0</v>
      </c>
      <c r="AT139" s="265">
        <v>0</v>
      </c>
      <c r="AU139" s="265">
        <v>0</v>
      </c>
      <c r="AV139" s="265">
        <v>0</v>
      </c>
      <c r="AW139" s="265">
        <v>0</v>
      </c>
      <c r="AX139" s="265">
        <v>0</v>
      </c>
      <c r="AY139" s="265">
        <v>0</v>
      </c>
      <c r="AZ139" s="265">
        <v>0</v>
      </c>
    </row>
    <row r="140" spans="1:52" x14ac:dyDescent="0.45">
      <c r="A140" s="279" t="s">
        <v>374</v>
      </c>
      <c r="B140" s="265">
        <v>7498.8737729215791</v>
      </c>
      <c r="C140" s="265">
        <v>8849.4706960618587</v>
      </c>
      <c r="D140" s="265">
        <v>9580.1043310211371</v>
      </c>
      <c r="E140" s="265">
        <v>9907.478576665806</v>
      </c>
      <c r="F140" s="265">
        <v>10277.726637283209</v>
      </c>
      <c r="G140" s="265">
        <v>10541.820312742313</v>
      </c>
      <c r="H140" s="265">
        <v>10611.980143137293</v>
      </c>
      <c r="I140" s="265">
        <v>10816.537580131884</v>
      </c>
      <c r="J140" s="265">
        <v>10796.753397031987</v>
      </c>
      <c r="K140" s="265">
        <v>11243.719420274736</v>
      </c>
      <c r="L140" s="265">
        <v>11287.576397996572</v>
      </c>
      <c r="M140" s="265">
        <v>11332.954920153392</v>
      </c>
      <c r="N140" s="265">
        <v>11517.775577690631</v>
      </c>
      <c r="O140" s="265">
        <v>11640.212623231017</v>
      </c>
      <c r="P140" s="265">
        <v>11734.501026242509</v>
      </c>
      <c r="Q140" s="265">
        <v>11722.502145250131</v>
      </c>
      <c r="R140" s="265">
        <v>11746.96133498</v>
      </c>
      <c r="S140" s="265">
        <v>11704.802171091957</v>
      </c>
      <c r="T140" s="291">
        <v>11491.502171091959</v>
      </c>
      <c r="U140" s="265">
        <v>11194.60317109196</v>
      </c>
      <c r="V140" s="265">
        <v>10713.38117109196</v>
      </c>
      <c r="W140" s="265">
        <v>10014.936171091958</v>
      </c>
      <c r="X140" s="265">
        <v>9125.2081710919556</v>
      </c>
      <c r="Y140" s="265">
        <v>8150.7601710919589</v>
      </c>
      <c r="Z140" s="265">
        <v>6720.135171091958</v>
      </c>
      <c r="AA140" s="265">
        <v>5331.8950461178983</v>
      </c>
      <c r="AB140" s="265">
        <v>3904.7036998388339</v>
      </c>
      <c r="AC140" s="265">
        <v>3122.0629739704673</v>
      </c>
      <c r="AD140" s="265">
        <v>2787.3236694102584</v>
      </c>
      <c r="AE140" s="265">
        <v>2400.5786515278996</v>
      </c>
      <c r="AF140" s="265">
        <v>1526.7070758430477</v>
      </c>
      <c r="AG140" s="265">
        <v>1436.4002304041362</v>
      </c>
      <c r="AH140" s="265">
        <v>1282.0499154792997</v>
      </c>
      <c r="AI140" s="265">
        <v>1228.9982874413413</v>
      </c>
      <c r="AJ140" s="265">
        <v>918.34715582620822</v>
      </c>
      <c r="AK140" s="265">
        <v>897.07276503426533</v>
      </c>
      <c r="AL140" s="265">
        <v>849.86792647694892</v>
      </c>
      <c r="AM140" s="265">
        <v>647.93919804963025</v>
      </c>
      <c r="AN140" s="265">
        <v>502.48572511683346</v>
      </c>
      <c r="AO140" s="265">
        <v>317.71282912205015</v>
      </c>
      <c r="AP140" s="265">
        <v>75.747369144678316</v>
      </c>
      <c r="AQ140" s="265">
        <v>13.024833622291053</v>
      </c>
      <c r="AR140" s="265">
        <v>0</v>
      </c>
      <c r="AS140" s="265">
        <v>0</v>
      </c>
      <c r="AT140" s="265">
        <v>0</v>
      </c>
      <c r="AU140" s="265">
        <v>0</v>
      </c>
      <c r="AV140" s="265">
        <v>0</v>
      </c>
      <c r="AW140" s="265">
        <v>0</v>
      </c>
      <c r="AX140" s="265">
        <v>0</v>
      </c>
      <c r="AY140" s="265">
        <v>0</v>
      </c>
      <c r="AZ140" s="265">
        <v>0</v>
      </c>
    </row>
    <row r="141" spans="1:52" x14ac:dyDescent="0.45">
      <c r="A141" s="282" t="s">
        <v>375</v>
      </c>
      <c r="B141" s="274">
        <v>46.68</v>
      </c>
      <c r="C141" s="274">
        <v>96.68</v>
      </c>
      <c r="D141" s="274">
        <v>105.18</v>
      </c>
      <c r="E141" s="274">
        <v>397.48</v>
      </c>
      <c r="F141" s="274">
        <v>617.48</v>
      </c>
      <c r="G141" s="274">
        <v>710.48</v>
      </c>
      <c r="H141" s="274">
        <v>910.98</v>
      </c>
      <c r="I141" s="274">
        <v>1124.3800000000001</v>
      </c>
      <c r="J141" s="274">
        <v>1489.88</v>
      </c>
      <c r="K141" s="274">
        <v>1909.3000000000002</v>
      </c>
      <c r="L141" s="274">
        <v>3024.2999999999997</v>
      </c>
      <c r="M141" s="274">
        <v>3527.9</v>
      </c>
      <c r="N141" s="274">
        <v>5150.8</v>
      </c>
      <c r="O141" s="274">
        <v>6960.6</v>
      </c>
      <c r="P141" s="274">
        <v>8003.5</v>
      </c>
      <c r="Q141" s="274">
        <v>11001.7</v>
      </c>
      <c r="R141" s="274">
        <v>12629.55</v>
      </c>
      <c r="S141" s="274">
        <v>15217.25</v>
      </c>
      <c r="T141" s="295">
        <v>17929.25</v>
      </c>
      <c r="U141" s="274">
        <v>19869.41</v>
      </c>
      <c r="V141" s="274">
        <v>23409.409999999996</v>
      </c>
      <c r="W141" s="274">
        <v>24254.409999999996</v>
      </c>
      <c r="X141" s="274">
        <v>24254.409999999996</v>
      </c>
      <c r="Y141" s="274">
        <v>24251.659999999996</v>
      </c>
      <c r="Z141" s="274">
        <v>24251.659999999996</v>
      </c>
      <c r="AA141" s="274">
        <v>24237.159999999996</v>
      </c>
      <c r="AB141" s="274">
        <v>24197.159999999996</v>
      </c>
      <c r="AC141" s="274">
        <v>24190.859999999997</v>
      </c>
      <c r="AD141" s="274">
        <v>23898.560000000001</v>
      </c>
      <c r="AE141" s="274">
        <v>23678.560000000001</v>
      </c>
      <c r="AF141" s="274">
        <v>23585.56</v>
      </c>
      <c r="AG141" s="274">
        <v>23385.06</v>
      </c>
      <c r="AH141" s="274">
        <v>23174.66</v>
      </c>
      <c r="AI141" s="274">
        <v>22827.160000000003</v>
      </c>
      <c r="AJ141" s="274">
        <v>22407.66</v>
      </c>
      <c r="AK141" s="274">
        <v>21273.86</v>
      </c>
      <c r="AL141" s="274">
        <v>20772.259999999998</v>
      </c>
      <c r="AM141" s="274">
        <v>19149.36</v>
      </c>
      <c r="AN141" s="274">
        <v>17339.560000000001</v>
      </c>
      <c r="AO141" s="274">
        <v>16309.060000000001</v>
      </c>
      <c r="AP141" s="274">
        <v>13298.66</v>
      </c>
      <c r="AQ141" s="274">
        <v>11642.86</v>
      </c>
      <c r="AR141" s="274">
        <v>9055.16</v>
      </c>
      <c r="AS141" s="274">
        <v>6343.16</v>
      </c>
      <c r="AT141" s="274">
        <v>4878</v>
      </c>
      <c r="AU141" s="274">
        <v>845</v>
      </c>
      <c r="AV141" s="274">
        <v>0</v>
      </c>
      <c r="AW141" s="274">
        <v>0</v>
      </c>
      <c r="AX141" s="274">
        <v>0</v>
      </c>
      <c r="AY141" s="274">
        <v>0</v>
      </c>
      <c r="AZ141" s="274">
        <v>0</v>
      </c>
    </row>
    <row r="142" spans="1:52" x14ac:dyDescent="0.45">
      <c r="A142" s="279" t="s">
        <v>376</v>
      </c>
      <c r="B142" s="265">
        <v>0</v>
      </c>
      <c r="C142" s="265">
        <v>0</v>
      </c>
      <c r="D142" s="265">
        <v>0</v>
      </c>
      <c r="E142" s="265">
        <v>0</v>
      </c>
      <c r="F142" s="265">
        <v>0</v>
      </c>
      <c r="G142" s="265">
        <v>0</v>
      </c>
      <c r="H142" s="265">
        <v>0</v>
      </c>
      <c r="I142" s="265">
        <v>0</v>
      </c>
      <c r="J142" s="265">
        <v>0</v>
      </c>
      <c r="K142" s="265">
        <v>0</v>
      </c>
      <c r="L142" s="265">
        <v>0</v>
      </c>
      <c r="M142" s="265">
        <v>0</v>
      </c>
      <c r="N142" s="265">
        <v>184.5</v>
      </c>
      <c r="O142" s="265">
        <v>590.20000000000005</v>
      </c>
      <c r="P142" s="265">
        <v>609.20000000000005</v>
      </c>
      <c r="Q142" s="265">
        <v>1276.4000000000001</v>
      </c>
      <c r="R142" s="265">
        <v>2050.4</v>
      </c>
      <c r="S142" s="265">
        <v>3523.1</v>
      </c>
      <c r="T142" s="291">
        <v>4968.6000000000004</v>
      </c>
      <c r="U142" s="265">
        <v>6908.76</v>
      </c>
      <c r="V142" s="265">
        <v>9898.76</v>
      </c>
      <c r="W142" s="265">
        <v>9898.76</v>
      </c>
      <c r="X142" s="265">
        <v>9898.76</v>
      </c>
      <c r="Y142" s="265">
        <v>9898.76</v>
      </c>
      <c r="Z142" s="265">
        <v>9898.76</v>
      </c>
      <c r="AA142" s="265">
        <v>9898.76</v>
      </c>
      <c r="AB142" s="265">
        <v>9898.76</v>
      </c>
      <c r="AC142" s="265">
        <v>9898.76</v>
      </c>
      <c r="AD142" s="265">
        <v>9898.76</v>
      </c>
      <c r="AE142" s="265">
        <v>9898.76</v>
      </c>
      <c r="AF142" s="265">
        <v>9898.76</v>
      </c>
      <c r="AG142" s="265">
        <v>9898.76</v>
      </c>
      <c r="AH142" s="265">
        <v>9898.76</v>
      </c>
      <c r="AI142" s="265">
        <v>9898.76</v>
      </c>
      <c r="AJ142" s="265">
        <v>9898.76</v>
      </c>
      <c r="AK142" s="265">
        <v>9898.76</v>
      </c>
      <c r="AL142" s="265">
        <v>9898.76</v>
      </c>
      <c r="AM142" s="265">
        <v>9714.26</v>
      </c>
      <c r="AN142" s="265">
        <v>9308.5600000000013</v>
      </c>
      <c r="AO142" s="265">
        <v>9302.5600000000013</v>
      </c>
      <c r="AP142" s="265">
        <v>8635.36</v>
      </c>
      <c r="AQ142" s="265">
        <v>7861.3600000000006</v>
      </c>
      <c r="AR142" s="265">
        <v>6388.66</v>
      </c>
      <c r="AS142" s="265">
        <v>4943.16</v>
      </c>
      <c r="AT142" s="265">
        <v>3478</v>
      </c>
      <c r="AU142" s="265">
        <v>0</v>
      </c>
      <c r="AV142" s="265">
        <v>0</v>
      </c>
      <c r="AW142" s="265">
        <v>0</v>
      </c>
      <c r="AX142" s="265">
        <v>0</v>
      </c>
      <c r="AY142" s="265">
        <v>0</v>
      </c>
      <c r="AZ142" s="265">
        <v>0</v>
      </c>
    </row>
    <row r="143" spans="1:52" x14ac:dyDescent="0.45">
      <c r="A143" s="279" t="s">
        <v>377</v>
      </c>
      <c r="B143" s="265">
        <v>0</v>
      </c>
      <c r="C143" s="265">
        <v>0</v>
      </c>
      <c r="D143" s="265">
        <v>0</v>
      </c>
      <c r="E143" s="265">
        <v>25.2</v>
      </c>
      <c r="F143" s="265">
        <v>25.2</v>
      </c>
      <c r="G143" s="265">
        <v>25.2</v>
      </c>
      <c r="H143" s="265">
        <v>25.2</v>
      </c>
      <c r="I143" s="265">
        <v>125.2</v>
      </c>
      <c r="J143" s="265">
        <v>351.9</v>
      </c>
      <c r="K143" s="265">
        <v>419.1</v>
      </c>
      <c r="L143" s="265">
        <v>860.3</v>
      </c>
      <c r="M143" s="265">
        <v>1061.9000000000001</v>
      </c>
      <c r="N143" s="265">
        <v>2500.2999999999997</v>
      </c>
      <c r="O143" s="265">
        <v>3658.1</v>
      </c>
      <c r="P143" s="265">
        <v>4598.6000000000004</v>
      </c>
      <c r="Q143" s="265">
        <v>6593.8000000000011</v>
      </c>
      <c r="R143" s="265">
        <v>7305.8000000000011</v>
      </c>
      <c r="S143" s="265">
        <v>8238.3000000000011</v>
      </c>
      <c r="T143" s="291">
        <v>8772.2999999999993</v>
      </c>
      <c r="U143" s="265">
        <v>8772.2999999999993</v>
      </c>
      <c r="V143" s="265">
        <v>9327.2999999999993</v>
      </c>
      <c r="W143" s="265">
        <v>9884.2999999999993</v>
      </c>
      <c r="X143" s="265">
        <v>9884.2999999999993</v>
      </c>
      <c r="Y143" s="265">
        <v>9884.2999999999993</v>
      </c>
      <c r="Z143" s="265">
        <v>9884.2999999999993</v>
      </c>
      <c r="AA143" s="265">
        <v>9884.2999999999993</v>
      </c>
      <c r="AB143" s="265">
        <v>9884.2999999999993</v>
      </c>
      <c r="AC143" s="265">
        <v>9884.2999999999993</v>
      </c>
      <c r="AD143" s="265">
        <v>9859.1000000000022</v>
      </c>
      <c r="AE143" s="265">
        <v>9859.1000000000022</v>
      </c>
      <c r="AF143" s="265">
        <v>9859.1000000000022</v>
      </c>
      <c r="AG143" s="265">
        <v>9859.1000000000022</v>
      </c>
      <c r="AH143" s="265">
        <v>9759.1000000000022</v>
      </c>
      <c r="AI143" s="265">
        <v>9532.4000000000015</v>
      </c>
      <c r="AJ143" s="265">
        <v>9465.2000000000007</v>
      </c>
      <c r="AK143" s="265">
        <v>9024</v>
      </c>
      <c r="AL143" s="265">
        <v>8822.4</v>
      </c>
      <c r="AM143" s="265">
        <v>7384</v>
      </c>
      <c r="AN143" s="265">
        <v>6226.2</v>
      </c>
      <c r="AO143" s="265">
        <v>5285.7</v>
      </c>
      <c r="AP143" s="265">
        <v>3290.5</v>
      </c>
      <c r="AQ143" s="265">
        <v>2578.5</v>
      </c>
      <c r="AR143" s="265">
        <v>1646</v>
      </c>
      <c r="AS143" s="265">
        <v>1112</v>
      </c>
      <c r="AT143" s="265">
        <v>1112</v>
      </c>
      <c r="AU143" s="265">
        <v>557</v>
      </c>
      <c r="AV143" s="265">
        <v>0</v>
      </c>
      <c r="AW143" s="265">
        <v>0</v>
      </c>
      <c r="AX143" s="265">
        <v>0</v>
      </c>
      <c r="AY143" s="265">
        <v>0</v>
      </c>
      <c r="AZ143" s="265">
        <v>0</v>
      </c>
    </row>
    <row r="144" spans="1:52" x14ac:dyDescent="0.45">
      <c r="A144" s="279" t="s">
        <v>378</v>
      </c>
      <c r="B144" s="265">
        <v>14.5</v>
      </c>
      <c r="C144" s="265">
        <v>64.5</v>
      </c>
      <c r="D144" s="265">
        <v>73</v>
      </c>
      <c r="E144" s="265">
        <v>340.1</v>
      </c>
      <c r="F144" s="265">
        <v>560.1</v>
      </c>
      <c r="G144" s="265">
        <v>653.1</v>
      </c>
      <c r="H144" s="265">
        <v>853.6</v>
      </c>
      <c r="I144" s="265">
        <v>967</v>
      </c>
      <c r="J144" s="265">
        <v>1105</v>
      </c>
      <c r="K144" s="265">
        <v>1457.3</v>
      </c>
      <c r="L144" s="265">
        <v>2149.9</v>
      </c>
      <c r="M144" s="265">
        <v>2451.9</v>
      </c>
      <c r="N144" s="265">
        <v>2451.9</v>
      </c>
      <c r="O144" s="265">
        <v>2698.2</v>
      </c>
      <c r="P144" s="265">
        <v>2782.2</v>
      </c>
      <c r="Q144" s="265">
        <v>3118</v>
      </c>
      <c r="R144" s="265">
        <v>3264.7999999999997</v>
      </c>
      <c r="S144" s="265">
        <v>3447.2999999999997</v>
      </c>
      <c r="T144" s="291">
        <v>4179.8</v>
      </c>
      <c r="U144" s="265">
        <v>4179.8</v>
      </c>
      <c r="V144" s="265">
        <v>4179.8</v>
      </c>
      <c r="W144" s="265">
        <v>4467.8</v>
      </c>
      <c r="X144" s="265">
        <v>4467.8</v>
      </c>
      <c r="Y144" s="265">
        <v>4467.8</v>
      </c>
      <c r="Z144" s="265">
        <v>4467.8</v>
      </c>
      <c r="AA144" s="265">
        <v>4453.3</v>
      </c>
      <c r="AB144" s="265">
        <v>4413.3</v>
      </c>
      <c r="AC144" s="265">
        <v>4407</v>
      </c>
      <c r="AD144" s="265">
        <v>4139.8999999999996</v>
      </c>
      <c r="AE144" s="265">
        <v>3919.8999999999996</v>
      </c>
      <c r="AF144" s="265">
        <v>3826.8999999999996</v>
      </c>
      <c r="AG144" s="265">
        <v>3626.4</v>
      </c>
      <c r="AH144" s="265">
        <v>3516</v>
      </c>
      <c r="AI144" s="265">
        <v>3396</v>
      </c>
      <c r="AJ144" s="265">
        <v>3043.7</v>
      </c>
      <c r="AK144" s="265">
        <v>2351.1000000000004</v>
      </c>
      <c r="AL144" s="265">
        <v>2051.1</v>
      </c>
      <c r="AM144" s="265">
        <v>2051.1</v>
      </c>
      <c r="AN144" s="265">
        <v>1804.8000000000002</v>
      </c>
      <c r="AO144" s="265">
        <v>1720.8000000000002</v>
      </c>
      <c r="AP144" s="265">
        <v>1372.8000000000002</v>
      </c>
      <c r="AQ144" s="265">
        <v>1203</v>
      </c>
      <c r="AR144" s="265">
        <v>1020.5</v>
      </c>
      <c r="AS144" s="265">
        <v>288</v>
      </c>
      <c r="AT144" s="265">
        <v>288</v>
      </c>
      <c r="AU144" s="265">
        <v>288</v>
      </c>
      <c r="AV144" s="265">
        <v>0</v>
      </c>
      <c r="AW144" s="265">
        <v>0</v>
      </c>
      <c r="AX144" s="265">
        <v>0</v>
      </c>
      <c r="AY144" s="265">
        <v>0</v>
      </c>
      <c r="AZ144" s="265">
        <v>0</v>
      </c>
    </row>
    <row r="145" spans="1:52" x14ac:dyDescent="0.45">
      <c r="A145" s="280" t="s">
        <v>379</v>
      </c>
      <c r="B145" s="276">
        <v>32.18</v>
      </c>
      <c r="C145" s="276">
        <v>32.18</v>
      </c>
      <c r="D145" s="276">
        <v>32.18</v>
      </c>
      <c r="E145" s="276">
        <v>32.18</v>
      </c>
      <c r="F145" s="276">
        <v>32.18</v>
      </c>
      <c r="G145" s="276">
        <v>32.18</v>
      </c>
      <c r="H145" s="276">
        <v>32.18</v>
      </c>
      <c r="I145" s="276">
        <v>32.18</v>
      </c>
      <c r="J145" s="276">
        <v>32.979999999999997</v>
      </c>
      <c r="K145" s="276">
        <v>32.9</v>
      </c>
      <c r="L145" s="276">
        <v>14.100000000000001</v>
      </c>
      <c r="M145" s="276">
        <v>14.100000000000001</v>
      </c>
      <c r="N145" s="276">
        <v>14.100000000000001</v>
      </c>
      <c r="O145" s="276">
        <v>14.100000000000001</v>
      </c>
      <c r="P145" s="276">
        <v>13.5</v>
      </c>
      <c r="Q145" s="276">
        <v>13.5</v>
      </c>
      <c r="R145" s="276">
        <v>8.5500000000000007</v>
      </c>
      <c r="S145" s="276">
        <v>8.5500000000000007</v>
      </c>
      <c r="T145" s="296">
        <v>8.5500000000000007</v>
      </c>
      <c r="U145" s="276">
        <v>8.5500000000000007</v>
      </c>
      <c r="V145" s="276">
        <v>3.55</v>
      </c>
      <c r="W145" s="276">
        <v>3.55</v>
      </c>
      <c r="X145" s="276">
        <v>3.55</v>
      </c>
      <c r="Y145" s="276">
        <v>0.8</v>
      </c>
      <c r="Z145" s="276">
        <v>0.8</v>
      </c>
      <c r="AA145" s="276">
        <v>0.8</v>
      </c>
      <c r="AB145" s="276">
        <v>0.8</v>
      </c>
      <c r="AC145" s="276">
        <v>0.8</v>
      </c>
      <c r="AD145" s="276">
        <v>0.8</v>
      </c>
      <c r="AE145" s="276">
        <v>0.8</v>
      </c>
      <c r="AF145" s="276">
        <v>0.8</v>
      </c>
      <c r="AG145" s="276">
        <v>0.8</v>
      </c>
      <c r="AH145" s="276">
        <v>0.8</v>
      </c>
      <c r="AI145" s="276">
        <v>0</v>
      </c>
      <c r="AJ145" s="276">
        <v>0</v>
      </c>
      <c r="AK145" s="276">
        <v>0</v>
      </c>
      <c r="AL145" s="276">
        <v>0</v>
      </c>
      <c r="AM145" s="276">
        <v>0</v>
      </c>
      <c r="AN145" s="276">
        <v>0</v>
      </c>
      <c r="AO145" s="276">
        <v>0</v>
      </c>
      <c r="AP145" s="276">
        <v>0</v>
      </c>
      <c r="AQ145" s="276">
        <v>0</v>
      </c>
      <c r="AR145" s="276">
        <v>0</v>
      </c>
      <c r="AS145" s="276">
        <v>0</v>
      </c>
      <c r="AT145" s="276">
        <v>0</v>
      </c>
      <c r="AU145" s="276">
        <v>0</v>
      </c>
      <c r="AV145" s="276">
        <v>0</v>
      </c>
      <c r="AW145" s="276">
        <v>0</v>
      </c>
      <c r="AX145" s="276">
        <v>0</v>
      </c>
      <c r="AY145" s="276">
        <v>0</v>
      </c>
      <c r="AZ145" s="276">
        <v>0</v>
      </c>
    </row>
    <row r="146" spans="1:52" x14ac:dyDescent="0.45">
      <c r="A146" s="262" t="s">
        <v>380</v>
      </c>
      <c r="B146" s="263">
        <v>179.45099999999999</v>
      </c>
      <c r="C146" s="263">
        <v>278.11599999999999</v>
      </c>
      <c r="D146" s="263">
        <v>362.05599999999998</v>
      </c>
      <c r="E146" s="263">
        <v>599.05599999999993</v>
      </c>
      <c r="F146" s="263">
        <v>1308.6499999999999</v>
      </c>
      <c r="G146" s="263">
        <v>2297.15</v>
      </c>
      <c r="H146" s="263">
        <v>3280.3011700000006</v>
      </c>
      <c r="I146" s="263">
        <v>5254.4623700000002</v>
      </c>
      <c r="J146" s="263">
        <v>10422.708569999999</v>
      </c>
      <c r="K146" s="263">
        <v>16831.719569999997</v>
      </c>
      <c r="L146" s="263">
        <v>29990.250710000004</v>
      </c>
      <c r="M146" s="263">
        <v>52547.428029999995</v>
      </c>
      <c r="N146" s="263">
        <v>70655.669989999995</v>
      </c>
      <c r="O146" s="263">
        <v>80185.469039999996</v>
      </c>
      <c r="P146" s="263">
        <v>86604.998510000019</v>
      </c>
      <c r="Q146" s="263">
        <v>94680.35550000002</v>
      </c>
      <c r="R146" s="263">
        <v>100819.13902000002</v>
      </c>
      <c r="S146" s="263">
        <v>106587.75902000001</v>
      </c>
      <c r="T146" s="290">
        <v>107233.57302000001</v>
      </c>
      <c r="U146" s="263">
        <v>107596.68002</v>
      </c>
      <c r="V146" s="263">
        <v>107627.52002</v>
      </c>
      <c r="W146" s="263">
        <v>107626.92001999001</v>
      </c>
      <c r="X146" s="263">
        <v>107625.85561996</v>
      </c>
      <c r="Y146" s="263">
        <v>107623.14611998</v>
      </c>
      <c r="Z146" s="263">
        <v>107618.60811998</v>
      </c>
      <c r="AA146" s="263">
        <v>107436.52202010706</v>
      </c>
      <c r="AB146" s="263">
        <v>106860.85702010705</v>
      </c>
      <c r="AC146" s="263">
        <v>106759.91702010705</v>
      </c>
      <c r="AD146" s="263">
        <v>106502.91702010705</v>
      </c>
      <c r="AE146" s="263">
        <v>105793.32302010705</v>
      </c>
      <c r="AF146" s="263">
        <v>104804.82302010705</v>
      </c>
      <c r="AG146" s="263">
        <v>103821.67185010704</v>
      </c>
      <c r="AH146" s="263">
        <v>101847.51065010705</v>
      </c>
      <c r="AI146" s="263">
        <v>96678.764450097064</v>
      </c>
      <c r="AJ146" s="263">
        <v>90269.753450097051</v>
      </c>
      <c r="AK146" s="263">
        <v>77130.222310097059</v>
      </c>
      <c r="AL146" s="263">
        <v>55049.744990087063</v>
      </c>
      <c r="AM146" s="263">
        <v>36958.503030087057</v>
      </c>
      <c r="AN146" s="263">
        <v>27448.033980057058</v>
      </c>
      <c r="AO146" s="263">
        <v>21023.916510057057</v>
      </c>
      <c r="AP146" s="263">
        <v>12958.809520033214</v>
      </c>
      <c r="AQ146" s="263">
        <v>6812.5660000232165</v>
      </c>
      <c r="AR146" s="263">
        <v>1044.2539999999988</v>
      </c>
      <c r="AS146" s="263">
        <v>398.39000000000044</v>
      </c>
      <c r="AT146" s="263">
        <v>31.000000000000437</v>
      </c>
      <c r="AU146" s="263">
        <v>0</v>
      </c>
      <c r="AV146" s="263">
        <v>0</v>
      </c>
      <c r="AW146" s="263">
        <v>0</v>
      </c>
      <c r="AX146" s="263">
        <v>0</v>
      </c>
      <c r="AY146" s="263">
        <v>0</v>
      </c>
      <c r="AZ146" s="263">
        <v>0</v>
      </c>
    </row>
    <row r="147" spans="1:52" x14ac:dyDescent="0.45">
      <c r="A147" s="283" t="s">
        <v>381</v>
      </c>
      <c r="B147" s="278">
        <v>0</v>
      </c>
      <c r="C147" s="278">
        <v>0</v>
      </c>
      <c r="D147" s="278">
        <v>0</v>
      </c>
      <c r="E147" s="278">
        <v>0</v>
      </c>
      <c r="F147" s="278">
        <v>11.3</v>
      </c>
      <c r="G147" s="278">
        <v>21.57</v>
      </c>
      <c r="H147" s="278">
        <v>43.57</v>
      </c>
      <c r="I147" s="278">
        <v>219.37200000000001</v>
      </c>
      <c r="J147" s="278">
        <v>1297.921</v>
      </c>
      <c r="K147" s="278">
        <v>1891.9213333333337</v>
      </c>
      <c r="L147" s="278">
        <v>3631.2233333333343</v>
      </c>
      <c r="M147" s="278">
        <v>7280.6345833333335</v>
      </c>
      <c r="N147" s="278">
        <v>11053.175250000002</v>
      </c>
      <c r="O147" s="278">
        <v>12796.017668604651</v>
      </c>
      <c r="P147" s="278">
        <v>15801.79573312078</v>
      </c>
      <c r="Q147" s="278">
        <v>19378.185733120779</v>
      </c>
      <c r="R147" s="278">
        <v>20511.075733120779</v>
      </c>
      <c r="S147" s="278">
        <v>21020.808733120779</v>
      </c>
      <c r="T147" s="297">
        <v>21646.988733120779</v>
      </c>
      <c r="U147" s="278">
        <v>21996.288733120778</v>
      </c>
      <c r="V147" s="278">
        <v>22027.288733120778</v>
      </c>
      <c r="W147" s="278">
        <v>22027.288733120778</v>
      </c>
      <c r="X147" s="278">
        <v>22027.288733120778</v>
      </c>
      <c r="Y147" s="278">
        <v>22027.288733120778</v>
      </c>
      <c r="Z147" s="278">
        <v>22027.288733120778</v>
      </c>
      <c r="AA147" s="278">
        <v>22027.288733120778</v>
      </c>
      <c r="AB147" s="278">
        <v>22027.288733120778</v>
      </c>
      <c r="AC147" s="278">
        <v>22027.288733120778</v>
      </c>
      <c r="AD147" s="278">
        <v>22027.288733120778</v>
      </c>
      <c r="AE147" s="278">
        <v>22015.988733120779</v>
      </c>
      <c r="AF147" s="278">
        <v>22005.718733120779</v>
      </c>
      <c r="AG147" s="278">
        <v>21983.718733120779</v>
      </c>
      <c r="AH147" s="278">
        <v>21807.916733120779</v>
      </c>
      <c r="AI147" s="278">
        <v>20729.367733120776</v>
      </c>
      <c r="AJ147" s="278">
        <v>20135.367399787447</v>
      </c>
      <c r="AK147" s="278">
        <v>18396.065399787447</v>
      </c>
      <c r="AL147" s="278">
        <v>14746.654149787446</v>
      </c>
      <c r="AM147" s="278">
        <v>10974.11348312078</v>
      </c>
      <c r="AN147" s="278">
        <v>9231.2710645161278</v>
      </c>
      <c r="AO147" s="278">
        <v>6225.4929999999986</v>
      </c>
      <c r="AP147" s="278">
        <v>2649.1029999999992</v>
      </c>
      <c r="AQ147" s="278">
        <v>1516.2129999999993</v>
      </c>
      <c r="AR147" s="278">
        <v>1006.4799999999996</v>
      </c>
      <c r="AS147" s="278">
        <v>380.30000000000041</v>
      </c>
      <c r="AT147" s="278">
        <v>31.000000000000437</v>
      </c>
      <c r="AU147" s="278">
        <v>0</v>
      </c>
      <c r="AV147" s="278">
        <v>0</v>
      </c>
      <c r="AW147" s="278">
        <v>0</v>
      </c>
      <c r="AX147" s="278">
        <v>0</v>
      </c>
      <c r="AY147" s="278">
        <v>0</v>
      </c>
      <c r="AZ147" s="278">
        <v>0</v>
      </c>
    </row>
    <row r="148" spans="1:52" x14ac:dyDescent="0.45">
      <c r="A148" s="264" t="s">
        <v>382</v>
      </c>
      <c r="B148" s="265">
        <v>10.219999980926513</v>
      </c>
      <c r="C148" s="265">
        <v>13.299999980926515</v>
      </c>
      <c r="D148" s="265">
        <v>25.109999980926514</v>
      </c>
      <c r="E148" s="265">
        <v>34.702999980926514</v>
      </c>
      <c r="F148" s="265">
        <v>89.972999980926502</v>
      </c>
      <c r="G148" s="265">
        <v>154.14499998092651</v>
      </c>
      <c r="H148" s="265">
        <v>217.5999999809265</v>
      </c>
      <c r="I148" s="265">
        <v>524.37139998092664</v>
      </c>
      <c r="J148" s="265">
        <v>1383.3053999809263</v>
      </c>
      <c r="K148" s="265">
        <v>2557.6280666475927</v>
      </c>
      <c r="L148" s="265">
        <v>5282.1340666475935</v>
      </c>
      <c r="M148" s="265">
        <v>12631.062760525143</v>
      </c>
      <c r="N148" s="265">
        <v>16692.096760525143</v>
      </c>
      <c r="O148" s="265">
        <v>18397.643695962732</v>
      </c>
      <c r="P148" s="265">
        <v>19148.736907095739</v>
      </c>
      <c r="Q148" s="265">
        <v>19859.83999709574</v>
      </c>
      <c r="R148" s="265">
        <v>20532.636107095735</v>
      </c>
      <c r="S148" s="265">
        <v>20901.856007095736</v>
      </c>
      <c r="T148" s="291">
        <v>20920.396007095736</v>
      </c>
      <c r="U148" s="265">
        <v>20935.486007095737</v>
      </c>
      <c r="V148" s="265">
        <v>20935.486007095737</v>
      </c>
      <c r="W148" s="265">
        <v>20935.486007095737</v>
      </c>
      <c r="X148" s="265">
        <v>20934.886007075736</v>
      </c>
      <c r="Y148" s="265">
        <v>20932.866007095734</v>
      </c>
      <c r="Z148" s="265">
        <v>20929.166007095733</v>
      </c>
      <c r="AA148" s="265">
        <v>20918.166007119573</v>
      </c>
      <c r="AB148" s="265">
        <v>20797.785007119575</v>
      </c>
      <c r="AC148" s="265">
        <v>20785.975007119574</v>
      </c>
      <c r="AD148" s="265">
        <v>20776.382007119577</v>
      </c>
      <c r="AE148" s="265">
        <v>20721.112007119573</v>
      </c>
      <c r="AF148" s="265">
        <v>20656.940007119574</v>
      </c>
      <c r="AG148" s="265">
        <v>20593.485007119576</v>
      </c>
      <c r="AH148" s="265">
        <v>20286.713607119578</v>
      </c>
      <c r="AI148" s="265">
        <v>19427.779607119577</v>
      </c>
      <c r="AJ148" s="265">
        <v>18253.456940452914</v>
      </c>
      <c r="AK148" s="265">
        <v>15539.050940452913</v>
      </c>
      <c r="AL148" s="265">
        <v>8307.423246575363</v>
      </c>
      <c r="AM148" s="265">
        <v>4246.3892465753624</v>
      </c>
      <c r="AN148" s="265">
        <v>2540.8423111377738</v>
      </c>
      <c r="AO148" s="265">
        <v>1784.9411000047689</v>
      </c>
      <c r="AP148" s="265">
        <v>1078.0380100009265</v>
      </c>
      <c r="AQ148" s="265">
        <v>405.24190000092642</v>
      </c>
      <c r="AR148" s="265">
        <v>36.629999999999981</v>
      </c>
      <c r="AS148" s="265">
        <v>18.090000000000011</v>
      </c>
      <c r="AT148" s="265">
        <v>0</v>
      </c>
      <c r="AU148" s="265">
        <v>0</v>
      </c>
      <c r="AV148" s="265">
        <v>0</v>
      </c>
      <c r="AW148" s="265">
        <v>0</v>
      </c>
      <c r="AX148" s="265">
        <v>0</v>
      </c>
      <c r="AY148" s="265">
        <v>0</v>
      </c>
      <c r="AZ148" s="265">
        <v>0</v>
      </c>
    </row>
    <row r="149" spans="1:52" x14ac:dyDescent="0.45">
      <c r="A149" s="264" t="s">
        <v>383</v>
      </c>
      <c r="B149" s="265">
        <v>113.95555806438594</v>
      </c>
      <c r="C149" s="265">
        <v>179.71931806438596</v>
      </c>
      <c r="D149" s="265">
        <v>230.59751806438595</v>
      </c>
      <c r="E149" s="265">
        <v>394.65335806438594</v>
      </c>
      <c r="F149" s="265">
        <v>871.07673806438584</v>
      </c>
      <c r="G149" s="265">
        <v>1566.6787380643859</v>
      </c>
      <c r="H149" s="265">
        <v>2263.2927980643863</v>
      </c>
      <c r="I149" s="265">
        <v>3436.6610780643859</v>
      </c>
      <c r="J149" s="265">
        <v>6026.6618580625845</v>
      </c>
      <c r="K149" s="265">
        <v>8568.4064180625828</v>
      </c>
      <c r="L149" s="265">
        <v>14131.432818062589</v>
      </c>
      <c r="M149" s="265">
        <v>22461.916206020571</v>
      </c>
      <c r="N149" s="265">
        <v>30387.673076020561</v>
      </c>
      <c r="O149" s="265">
        <v>35338.925341663598</v>
      </c>
      <c r="P149" s="265">
        <v>37604.192363395814</v>
      </c>
      <c r="Q149" s="265">
        <v>40952.487433394817</v>
      </c>
      <c r="R149" s="265">
        <v>44981.152323394417</v>
      </c>
      <c r="S149" s="265">
        <v>49522.943213394108</v>
      </c>
      <c r="T149" s="291">
        <v>49523.856213394109</v>
      </c>
      <c r="U149" s="265">
        <v>49522.57621339411</v>
      </c>
      <c r="V149" s="265">
        <v>49522.476213394104</v>
      </c>
      <c r="W149" s="265">
        <v>49521.876213384101</v>
      </c>
      <c r="X149" s="265">
        <v>49521.446213374096</v>
      </c>
      <c r="Y149" s="265">
        <v>49520.9662133741</v>
      </c>
      <c r="Z149" s="265">
        <v>49520.453213374101</v>
      </c>
      <c r="AA149" s="265">
        <v>49405.216655436372</v>
      </c>
      <c r="AB149" s="265">
        <v>49022.91777543637</v>
      </c>
      <c r="AC149" s="265">
        <v>48956.739575436375</v>
      </c>
      <c r="AD149" s="265">
        <v>48774.283735436366</v>
      </c>
      <c r="AE149" s="265">
        <v>48297.860355436373</v>
      </c>
      <c r="AF149" s="265">
        <v>47602.258355436381</v>
      </c>
      <c r="AG149" s="265">
        <v>46905.644295436374</v>
      </c>
      <c r="AH149" s="265">
        <v>45732.276015436379</v>
      </c>
      <c r="AI149" s="265">
        <v>43141.775235428184</v>
      </c>
      <c r="AJ149" s="265">
        <v>40600.03067542817</v>
      </c>
      <c r="AK149" s="265">
        <v>35044.65827542817</v>
      </c>
      <c r="AL149" s="265">
        <v>27030.410007460192</v>
      </c>
      <c r="AM149" s="265">
        <v>19119.953137460187</v>
      </c>
      <c r="AN149" s="265">
        <v>14186.440871787163</v>
      </c>
      <c r="AO149" s="265">
        <v>11921.423850054958</v>
      </c>
      <c r="AP149" s="265">
        <v>8579.1787800359562</v>
      </c>
      <c r="AQ149" s="265">
        <v>4543.0538900263591</v>
      </c>
      <c r="AR149" s="265">
        <v>0.96299999999921515</v>
      </c>
      <c r="AS149" s="265">
        <v>0</v>
      </c>
      <c r="AT149" s="265">
        <v>0</v>
      </c>
      <c r="AU149" s="265">
        <v>0</v>
      </c>
      <c r="AV149" s="265">
        <v>0</v>
      </c>
      <c r="AW149" s="265">
        <v>0</v>
      </c>
      <c r="AX149" s="265">
        <v>0</v>
      </c>
      <c r="AY149" s="265">
        <v>0</v>
      </c>
      <c r="AZ149" s="265">
        <v>0</v>
      </c>
    </row>
    <row r="150" spans="1:52" x14ac:dyDescent="0.45">
      <c r="A150" s="284" t="s">
        <v>384</v>
      </c>
      <c r="B150" s="276">
        <v>55.275441954687537</v>
      </c>
      <c r="C150" s="276">
        <v>85.09668195468754</v>
      </c>
      <c r="D150" s="276">
        <v>106.34848195468753</v>
      </c>
      <c r="E150" s="276">
        <v>169.69964195468751</v>
      </c>
      <c r="F150" s="276">
        <v>336.30026195468753</v>
      </c>
      <c r="G150" s="276">
        <v>554.7562619546876</v>
      </c>
      <c r="H150" s="276">
        <v>755.83837195468755</v>
      </c>
      <c r="I150" s="276">
        <v>1074.0578919546876</v>
      </c>
      <c r="J150" s="276">
        <v>1714.8203119564878</v>
      </c>
      <c r="K150" s="276">
        <v>3813.7637519564878</v>
      </c>
      <c r="L150" s="276">
        <v>6945.4604919564881</v>
      </c>
      <c r="M150" s="276">
        <v>10173.814480120951</v>
      </c>
      <c r="N150" s="276">
        <v>12522.724903454286</v>
      </c>
      <c r="O150" s="276">
        <v>13652.882333769019</v>
      </c>
      <c r="P150" s="276">
        <v>14050.273506387677</v>
      </c>
      <c r="Q150" s="276">
        <v>14489.842336388681</v>
      </c>
      <c r="R150" s="276">
        <v>14794.27485638908</v>
      </c>
      <c r="S150" s="276">
        <v>15142.151066389384</v>
      </c>
      <c r="T150" s="296">
        <v>15142.332066389381</v>
      </c>
      <c r="U150" s="276">
        <v>15142.32906638938</v>
      </c>
      <c r="V150" s="276">
        <v>15142.269066389381</v>
      </c>
      <c r="W150" s="276">
        <v>15142.269066389381</v>
      </c>
      <c r="X150" s="276">
        <v>15142.23466638938</v>
      </c>
      <c r="Y150" s="276">
        <v>15142.02516638938</v>
      </c>
      <c r="Z150" s="276">
        <v>15141.700166389379</v>
      </c>
      <c r="AA150" s="276">
        <v>15085.850624430324</v>
      </c>
      <c r="AB150" s="276">
        <v>15012.865504430329</v>
      </c>
      <c r="AC150" s="276">
        <v>14989.913704430326</v>
      </c>
      <c r="AD150" s="276">
        <v>14924.962544430326</v>
      </c>
      <c r="AE150" s="276">
        <v>14758.361924430328</v>
      </c>
      <c r="AF150" s="276">
        <v>14539.905924430326</v>
      </c>
      <c r="AG150" s="276">
        <v>14338.823814430323</v>
      </c>
      <c r="AH150" s="276">
        <v>14020.604294430326</v>
      </c>
      <c r="AI150" s="276">
        <v>13379.841874428528</v>
      </c>
      <c r="AJ150" s="276">
        <v>11280.898434428524</v>
      </c>
      <c r="AK150" s="276">
        <v>8150.4476944285243</v>
      </c>
      <c r="AL150" s="276">
        <v>4965.2575862640606</v>
      </c>
      <c r="AM150" s="276">
        <v>2618.0471629307276</v>
      </c>
      <c r="AN150" s="276">
        <v>1489.4797326159937</v>
      </c>
      <c r="AO150" s="276">
        <v>1092.0585599973324</v>
      </c>
      <c r="AP150" s="276">
        <v>652.48972999633213</v>
      </c>
      <c r="AQ150" s="276">
        <v>348.05720999593217</v>
      </c>
      <c r="AR150" s="276">
        <v>0.18099999999993344</v>
      </c>
      <c r="AS150" s="276">
        <v>0</v>
      </c>
      <c r="AT150" s="276">
        <v>0</v>
      </c>
      <c r="AU150" s="276">
        <v>0</v>
      </c>
      <c r="AV150" s="276">
        <v>0</v>
      </c>
      <c r="AW150" s="276">
        <v>0</v>
      </c>
      <c r="AX150" s="276">
        <v>0</v>
      </c>
      <c r="AY150" s="276">
        <v>0</v>
      </c>
      <c r="AZ150" s="276">
        <v>0</v>
      </c>
    </row>
    <row r="151" spans="1:52" x14ac:dyDescent="0.45">
      <c r="A151" s="262" t="s">
        <v>385</v>
      </c>
      <c r="B151" s="263">
        <v>2.5</v>
      </c>
      <c r="C151" s="263">
        <v>2.5</v>
      </c>
      <c r="D151" s="263">
        <v>2.5</v>
      </c>
      <c r="E151" s="263">
        <v>2.5</v>
      </c>
      <c r="F151" s="263">
        <v>2.5</v>
      </c>
      <c r="G151" s="263">
        <v>2.5</v>
      </c>
      <c r="H151" s="263">
        <v>13.5</v>
      </c>
      <c r="I151" s="263">
        <v>11</v>
      </c>
      <c r="J151" s="263">
        <v>60.9</v>
      </c>
      <c r="K151" s="263">
        <v>283.7</v>
      </c>
      <c r="L151" s="263">
        <v>733.4</v>
      </c>
      <c r="M151" s="263">
        <v>1150.1000000000001</v>
      </c>
      <c r="N151" s="263">
        <v>2002.6000000000001</v>
      </c>
      <c r="O151" s="263">
        <v>2302.6</v>
      </c>
      <c r="P151" s="263">
        <v>2302.9</v>
      </c>
      <c r="Q151" s="263">
        <v>2314.9</v>
      </c>
      <c r="R151" s="263">
        <v>2314.9</v>
      </c>
      <c r="S151" s="263">
        <v>2364.9</v>
      </c>
      <c r="T151" s="290">
        <v>2364.9</v>
      </c>
      <c r="U151" s="263">
        <v>2364.9</v>
      </c>
      <c r="V151" s="263">
        <v>2364.9</v>
      </c>
      <c r="W151" s="263">
        <v>2364.9</v>
      </c>
      <c r="X151" s="263">
        <v>2364.9</v>
      </c>
      <c r="Y151" s="263">
        <v>2364.9</v>
      </c>
      <c r="Z151" s="263">
        <v>2364.9</v>
      </c>
      <c r="AA151" s="263">
        <v>2364.9</v>
      </c>
      <c r="AB151" s="263">
        <v>2364.9</v>
      </c>
      <c r="AC151" s="263">
        <v>2364.9</v>
      </c>
      <c r="AD151" s="263">
        <v>2364.9</v>
      </c>
      <c r="AE151" s="263">
        <v>2364.9</v>
      </c>
      <c r="AF151" s="263">
        <v>2364.9</v>
      </c>
      <c r="AG151" s="263">
        <v>2353.9</v>
      </c>
      <c r="AH151" s="263">
        <v>2353.9</v>
      </c>
      <c r="AI151" s="263">
        <v>2304.0000000000005</v>
      </c>
      <c r="AJ151" s="263">
        <v>2081.2000000000003</v>
      </c>
      <c r="AK151" s="263">
        <v>1631.5</v>
      </c>
      <c r="AL151" s="263">
        <v>1214.8</v>
      </c>
      <c r="AM151" s="263">
        <v>362.3</v>
      </c>
      <c r="AN151" s="263">
        <v>62.3</v>
      </c>
      <c r="AO151" s="263">
        <v>62</v>
      </c>
      <c r="AP151" s="263">
        <v>50</v>
      </c>
      <c r="AQ151" s="263">
        <v>50</v>
      </c>
      <c r="AR151" s="263">
        <v>0</v>
      </c>
      <c r="AS151" s="263">
        <v>0</v>
      </c>
      <c r="AT151" s="263">
        <v>0</v>
      </c>
      <c r="AU151" s="263">
        <v>0</v>
      </c>
      <c r="AV151" s="263">
        <v>0</v>
      </c>
      <c r="AW151" s="263">
        <v>0</v>
      </c>
      <c r="AX151" s="263">
        <v>0</v>
      </c>
      <c r="AY151" s="263">
        <v>0</v>
      </c>
      <c r="AZ151" s="263">
        <v>0</v>
      </c>
    </row>
    <row r="152" spans="1:52" x14ac:dyDescent="0.45">
      <c r="A152" s="283" t="s">
        <v>386</v>
      </c>
      <c r="B152" s="278">
        <v>0</v>
      </c>
      <c r="C152" s="278">
        <v>0</v>
      </c>
      <c r="D152" s="278">
        <v>0</v>
      </c>
      <c r="E152" s="278">
        <v>0</v>
      </c>
      <c r="F152" s="278">
        <v>0</v>
      </c>
      <c r="G152" s="278">
        <v>0</v>
      </c>
      <c r="H152" s="278">
        <v>0</v>
      </c>
      <c r="I152" s="278">
        <v>0</v>
      </c>
      <c r="J152" s="278">
        <v>0</v>
      </c>
      <c r="K152" s="278">
        <v>0</v>
      </c>
      <c r="L152" s="278">
        <v>0</v>
      </c>
      <c r="M152" s="278">
        <v>0</v>
      </c>
      <c r="N152" s="278">
        <v>0</v>
      </c>
      <c r="O152" s="278">
        <v>0</v>
      </c>
      <c r="P152" s="278">
        <v>0</v>
      </c>
      <c r="Q152" s="278">
        <v>0</v>
      </c>
      <c r="R152" s="278">
        <v>0</v>
      </c>
      <c r="S152" s="278">
        <v>0</v>
      </c>
      <c r="T152" s="297">
        <v>0</v>
      </c>
      <c r="U152" s="278">
        <v>0</v>
      </c>
      <c r="V152" s="278">
        <v>0</v>
      </c>
      <c r="W152" s="278">
        <v>0</v>
      </c>
      <c r="X152" s="278">
        <v>0</v>
      </c>
      <c r="Y152" s="278">
        <v>0</v>
      </c>
      <c r="Z152" s="278">
        <v>0</v>
      </c>
      <c r="AA152" s="278">
        <v>0</v>
      </c>
      <c r="AB152" s="278">
        <v>0</v>
      </c>
      <c r="AC152" s="278">
        <v>0</v>
      </c>
      <c r="AD152" s="278">
        <v>0</v>
      </c>
      <c r="AE152" s="278">
        <v>0</v>
      </c>
      <c r="AF152" s="278">
        <v>0</v>
      </c>
      <c r="AG152" s="278">
        <v>0</v>
      </c>
      <c r="AH152" s="278">
        <v>0</v>
      </c>
      <c r="AI152" s="278">
        <v>0</v>
      </c>
      <c r="AJ152" s="278">
        <v>0</v>
      </c>
      <c r="AK152" s="278">
        <v>0</v>
      </c>
      <c r="AL152" s="278">
        <v>0</v>
      </c>
      <c r="AM152" s="278">
        <v>0</v>
      </c>
      <c r="AN152" s="278">
        <v>0</v>
      </c>
      <c r="AO152" s="278">
        <v>0</v>
      </c>
      <c r="AP152" s="278">
        <v>0</v>
      </c>
      <c r="AQ152" s="278">
        <v>0</v>
      </c>
      <c r="AR152" s="278">
        <v>0</v>
      </c>
      <c r="AS152" s="278">
        <v>0</v>
      </c>
      <c r="AT152" s="278">
        <v>0</v>
      </c>
      <c r="AU152" s="278">
        <v>0</v>
      </c>
      <c r="AV152" s="278">
        <v>0</v>
      </c>
      <c r="AW152" s="278">
        <v>0</v>
      </c>
      <c r="AX152" s="278">
        <v>0</v>
      </c>
      <c r="AY152" s="278">
        <v>0</v>
      </c>
      <c r="AZ152" s="278">
        <v>0</v>
      </c>
    </row>
    <row r="153" spans="1:52" x14ac:dyDescent="0.45">
      <c r="A153" s="264" t="s">
        <v>387</v>
      </c>
      <c r="B153" s="265">
        <v>0</v>
      </c>
      <c r="C153" s="265">
        <v>0</v>
      </c>
      <c r="D153" s="265">
        <v>0</v>
      </c>
      <c r="E153" s="265">
        <v>0</v>
      </c>
      <c r="F153" s="265">
        <v>0</v>
      </c>
      <c r="G153" s="265">
        <v>0</v>
      </c>
      <c r="H153" s="265">
        <v>11</v>
      </c>
      <c r="I153" s="265">
        <v>11</v>
      </c>
      <c r="J153" s="265">
        <v>60.9</v>
      </c>
      <c r="K153" s="265">
        <v>230.8</v>
      </c>
      <c r="L153" s="265">
        <v>680.5</v>
      </c>
      <c r="M153" s="265">
        <v>1097.2</v>
      </c>
      <c r="N153" s="265">
        <v>1797.2</v>
      </c>
      <c r="O153" s="265">
        <v>2097.1999999999998</v>
      </c>
      <c r="P153" s="265">
        <v>2097.1999999999998</v>
      </c>
      <c r="Q153" s="265">
        <v>2097.1999999999998</v>
      </c>
      <c r="R153" s="265">
        <v>2097.1999999999998</v>
      </c>
      <c r="S153" s="265">
        <v>2147.1999999999998</v>
      </c>
      <c r="T153" s="291">
        <v>2147.1999999999998</v>
      </c>
      <c r="U153" s="265">
        <v>2147.1999999999998</v>
      </c>
      <c r="V153" s="265">
        <v>2147.1999999999998</v>
      </c>
      <c r="W153" s="265">
        <v>2147.1999999999998</v>
      </c>
      <c r="X153" s="265">
        <v>2147.1999999999998</v>
      </c>
      <c r="Y153" s="265">
        <v>2147.1999999999998</v>
      </c>
      <c r="Z153" s="265">
        <v>2147.1999999999998</v>
      </c>
      <c r="AA153" s="265">
        <v>2147.1999999999998</v>
      </c>
      <c r="AB153" s="265">
        <v>2147.1999999999998</v>
      </c>
      <c r="AC153" s="265">
        <v>2147.1999999999998</v>
      </c>
      <c r="AD153" s="265">
        <v>2147.1999999999998</v>
      </c>
      <c r="AE153" s="265">
        <v>2147.1999999999998</v>
      </c>
      <c r="AF153" s="265">
        <v>2147.1999999999998</v>
      </c>
      <c r="AG153" s="265">
        <v>2136.1999999999998</v>
      </c>
      <c r="AH153" s="265">
        <v>2136.1999999999998</v>
      </c>
      <c r="AI153" s="265">
        <v>2086.3000000000002</v>
      </c>
      <c r="AJ153" s="265">
        <v>1916.4</v>
      </c>
      <c r="AK153" s="265">
        <v>1466.7</v>
      </c>
      <c r="AL153" s="265">
        <v>1050</v>
      </c>
      <c r="AM153" s="265">
        <v>350</v>
      </c>
      <c r="AN153" s="265">
        <v>50</v>
      </c>
      <c r="AO153" s="265">
        <v>50</v>
      </c>
      <c r="AP153" s="265">
        <v>50</v>
      </c>
      <c r="AQ153" s="265">
        <v>50</v>
      </c>
      <c r="AR153" s="265">
        <v>0</v>
      </c>
      <c r="AS153" s="265">
        <v>0</v>
      </c>
      <c r="AT153" s="265">
        <v>0</v>
      </c>
      <c r="AU153" s="265">
        <v>0</v>
      </c>
      <c r="AV153" s="265">
        <v>0</v>
      </c>
      <c r="AW153" s="265">
        <v>0</v>
      </c>
      <c r="AX153" s="265">
        <v>0</v>
      </c>
      <c r="AY153" s="265">
        <v>0</v>
      </c>
      <c r="AZ153" s="265">
        <v>0</v>
      </c>
    </row>
    <row r="154" spans="1:52" x14ac:dyDescent="0.45">
      <c r="A154" s="264" t="s">
        <v>388</v>
      </c>
      <c r="B154" s="265">
        <v>0</v>
      </c>
      <c r="C154" s="265">
        <v>0</v>
      </c>
      <c r="D154" s="265">
        <v>0</v>
      </c>
      <c r="E154" s="265">
        <v>0</v>
      </c>
      <c r="F154" s="265">
        <v>0</v>
      </c>
      <c r="G154" s="265">
        <v>0</v>
      </c>
      <c r="H154" s="265">
        <v>0</v>
      </c>
      <c r="I154" s="265">
        <v>0</v>
      </c>
      <c r="J154" s="265">
        <v>0</v>
      </c>
      <c r="K154" s="265">
        <v>51.4</v>
      </c>
      <c r="L154" s="265">
        <v>51.4</v>
      </c>
      <c r="M154" s="265">
        <v>51.4</v>
      </c>
      <c r="N154" s="265">
        <v>131.4</v>
      </c>
      <c r="O154" s="265">
        <v>131.4</v>
      </c>
      <c r="P154" s="265">
        <v>131.4</v>
      </c>
      <c r="Q154" s="265">
        <v>143.4</v>
      </c>
      <c r="R154" s="265">
        <v>143.4</v>
      </c>
      <c r="S154" s="265">
        <v>143.4</v>
      </c>
      <c r="T154" s="291">
        <v>143.4</v>
      </c>
      <c r="U154" s="265">
        <v>143.4</v>
      </c>
      <c r="V154" s="265">
        <v>143.4</v>
      </c>
      <c r="W154" s="265">
        <v>143.4</v>
      </c>
      <c r="X154" s="265">
        <v>143.4</v>
      </c>
      <c r="Y154" s="265">
        <v>143.4</v>
      </c>
      <c r="Z154" s="265">
        <v>143.4</v>
      </c>
      <c r="AA154" s="265">
        <v>143.4</v>
      </c>
      <c r="AB154" s="265">
        <v>143.4</v>
      </c>
      <c r="AC154" s="265">
        <v>143.4</v>
      </c>
      <c r="AD154" s="265">
        <v>143.4</v>
      </c>
      <c r="AE154" s="265">
        <v>143.4</v>
      </c>
      <c r="AF154" s="265">
        <v>143.4</v>
      </c>
      <c r="AG154" s="265">
        <v>143.4</v>
      </c>
      <c r="AH154" s="265">
        <v>143.4</v>
      </c>
      <c r="AI154" s="265">
        <v>143.4</v>
      </c>
      <c r="AJ154" s="265">
        <v>92</v>
      </c>
      <c r="AK154" s="265">
        <v>92</v>
      </c>
      <c r="AL154" s="265">
        <v>92</v>
      </c>
      <c r="AM154" s="265">
        <v>12</v>
      </c>
      <c r="AN154" s="265">
        <v>12</v>
      </c>
      <c r="AO154" s="265">
        <v>12</v>
      </c>
      <c r="AP154" s="265">
        <v>0</v>
      </c>
      <c r="AQ154" s="265">
        <v>0</v>
      </c>
      <c r="AR154" s="265">
        <v>0</v>
      </c>
      <c r="AS154" s="265">
        <v>0</v>
      </c>
      <c r="AT154" s="265">
        <v>0</v>
      </c>
      <c r="AU154" s="265">
        <v>0</v>
      </c>
      <c r="AV154" s="265">
        <v>0</v>
      </c>
      <c r="AW154" s="265">
        <v>0</v>
      </c>
      <c r="AX154" s="265">
        <v>0</v>
      </c>
      <c r="AY154" s="265">
        <v>0</v>
      </c>
      <c r="AZ154" s="265">
        <v>0</v>
      </c>
    </row>
    <row r="155" spans="1:52" x14ac:dyDescent="0.45">
      <c r="A155" s="284" t="s">
        <v>389</v>
      </c>
      <c r="B155" s="276">
        <v>2.5</v>
      </c>
      <c r="C155" s="276">
        <v>2.5</v>
      </c>
      <c r="D155" s="276">
        <v>2.5</v>
      </c>
      <c r="E155" s="276">
        <v>2.5</v>
      </c>
      <c r="F155" s="276">
        <v>2.5</v>
      </c>
      <c r="G155" s="276">
        <v>2.5</v>
      </c>
      <c r="H155" s="276">
        <v>2.5</v>
      </c>
      <c r="I155" s="276">
        <v>0</v>
      </c>
      <c r="J155" s="276">
        <v>0</v>
      </c>
      <c r="K155" s="276">
        <v>1.5</v>
      </c>
      <c r="L155" s="276">
        <v>1.5</v>
      </c>
      <c r="M155" s="276">
        <v>1.5</v>
      </c>
      <c r="N155" s="276">
        <v>74</v>
      </c>
      <c r="O155" s="276">
        <v>74</v>
      </c>
      <c r="P155" s="276">
        <v>74.3</v>
      </c>
      <c r="Q155" s="276">
        <v>74.3</v>
      </c>
      <c r="R155" s="276">
        <v>74.3</v>
      </c>
      <c r="S155" s="276">
        <v>74.3</v>
      </c>
      <c r="T155" s="296">
        <v>74.3</v>
      </c>
      <c r="U155" s="276">
        <v>74.3</v>
      </c>
      <c r="V155" s="276">
        <v>74.3</v>
      </c>
      <c r="W155" s="276">
        <v>74.3</v>
      </c>
      <c r="X155" s="276">
        <v>74.3</v>
      </c>
      <c r="Y155" s="276">
        <v>74.3</v>
      </c>
      <c r="Z155" s="276">
        <v>74.3</v>
      </c>
      <c r="AA155" s="276">
        <v>74.3</v>
      </c>
      <c r="AB155" s="276">
        <v>74.3</v>
      </c>
      <c r="AC155" s="276">
        <v>74.3</v>
      </c>
      <c r="AD155" s="276">
        <v>74.3</v>
      </c>
      <c r="AE155" s="276">
        <v>74.3</v>
      </c>
      <c r="AF155" s="276">
        <v>74.3</v>
      </c>
      <c r="AG155" s="276">
        <v>74.3</v>
      </c>
      <c r="AH155" s="276">
        <v>74.3</v>
      </c>
      <c r="AI155" s="276">
        <v>74.3</v>
      </c>
      <c r="AJ155" s="276">
        <v>72.8</v>
      </c>
      <c r="AK155" s="276">
        <v>72.8</v>
      </c>
      <c r="AL155" s="276">
        <v>72.8</v>
      </c>
      <c r="AM155" s="276">
        <v>0.3</v>
      </c>
      <c r="AN155" s="276">
        <v>0.3</v>
      </c>
      <c r="AO155" s="276">
        <v>0</v>
      </c>
      <c r="AP155" s="276">
        <v>0</v>
      </c>
      <c r="AQ155" s="276">
        <v>0</v>
      </c>
      <c r="AR155" s="276">
        <v>0</v>
      </c>
      <c r="AS155" s="276">
        <v>0</v>
      </c>
      <c r="AT155" s="276">
        <v>0</v>
      </c>
      <c r="AU155" s="276">
        <v>0</v>
      </c>
      <c r="AV155" s="276">
        <v>0</v>
      </c>
      <c r="AW155" s="276">
        <v>0</v>
      </c>
      <c r="AX155" s="276">
        <v>0</v>
      </c>
      <c r="AY155" s="276">
        <v>0</v>
      </c>
      <c r="AZ155" s="276">
        <v>0</v>
      </c>
    </row>
    <row r="156" spans="1:52" x14ac:dyDescent="0.45">
      <c r="A156" s="262" t="s">
        <v>390</v>
      </c>
      <c r="B156" s="263">
        <v>666.55</v>
      </c>
      <c r="C156" s="263">
        <v>651.54999999999995</v>
      </c>
      <c r="D156" s="263">
        <v>770.55</v>
      </c>
      <c r="E156" s="263">
        <v>816.55</v>
      </c>
      <c r="F156" s="263">
        <v>786.6</v>
      </c>
      <c r="G156" s="263">
        <v>787.6</v>
      </c>
      <c r="H156" s="263">
        <v>799.1</v>
      </c>
      <c r="I156" s="263">
        <v>803.15</v>
      </c>
      <c r="J156" s="263">
        <v>803.15</v>
      </c>
      <c r="K156" s="263">
        <v>832.61</v>
      </c>
      <c r="L156" s="263">
        <v>874.21</v>
      </c>
      <c r="M156" s="263">
        <v>876.31</v>
      </c>
      <c r="N156" s="263">
        <v>883.96</v>
      </c>
      <c r="O156" s="263">
        <v>896.96</v>
      </c>
      <c r="P156" s="263">
        <v>944.96</v>
      </c>
      <c r="Q156" s="263">
        <v>947.11</v>
      </c>
      <c r="R156" s="263">
        <v>947.11</v>
      </c>
      <c r="S156" s="263">
        <v>945.61</v>
      </c>
      <c r="T156" s="290">
        <v>860.11</v>
      </c>
      <c r="U156" s="263">
        <v>827.99</v>
      </c>
      <c r="V156" s="263">
        <v>755.04</v>
      </c>
      <c r="W156" s="263">
        <v>691.54</v>
      </c>
      <c r="X156" s="263">
        <v>644.94000000000005</v>
      </c>
      <c r="Y156" s="263">
        <v>556.94000000000005</v>
      </c>
      <c r="Z156" s="263">
        <v>475.94</v>
      </c>
      <c r="AA156" s="263">
        <v>415.94</v>
      </c>
      <c r="AB156" s="263">
        <v>415.94</v>
      </c>
      <c r="AC156" s="263">
        <v>296.94</v>
      </c>
      <c r="AD156" s="263">
        <v>242.94</v>
      </c>
      <c r="AE156" s="263">
        <v>242.94</v>
      </c>
      <c r="AF156" s="263">
        <v>241.94</v>
      </c>
      <c r="AG156" s="263">
        <v>241.94</v>
      </c>
      <c r="AH156" s="263">
        <v>240.89</v>
      </c>
      <c r="AI156" s="263">
        <v>240.89</v>
      </c>
      <c r="AJ156" s="263">
        <v>206.79</v>
      </c>
      <c r="AK156" s="263">
        <v>143.19</v>
      </c>
      <c r="AL156" s="263">
        <v>141.09</v>
      </c>
      <c r="AM156" s="263">
        <v>137.94</v>
      </c>
      <c r="AN156" s="263">
        <v>137.94</v>
      </c>
      <c r="AO156" s="263">
        <v>88.889999999999986</v>
      </c>
      <c r="AP156" s="263">
        <v>88.889999999999986</v>
      </c>
      <c r="AQ156" s="263">
        <v>77.389999999999986</v>
      </c>
      <c r="AR156" s="263">
        <v>71.389999999999986</v>
      </c>
      <c r="AS156" s="263">
        <v>71.389999999999986</v>
      </c>
      <c r="AT156" s="263">
        <v>43.25</v>
      </c>
      <c r="AU156" s="263">
        <v>19.649999999999999</v>
      </c>
      <c r="AV156" s="263">
        <v>19.649999999999999</v>
      </c>
      <c r="AW156" s="263">
        <v>15.15</v>
      </c>
      <c r="AX156" s="263">
        <v>2.15</v>
      </c>
      <c r="AY156" s="263">
        <v>2.15</v>
      </c>
      <c r="AZ156" s="263">
        <v>0</v>
      </c>
    </row>
    <row r="157" spans="1:52" x14ac:dyDescent="0.45">
      <c r="A157" s="283" t="s">
        <v>391</v>
      </c>
      <c r="B157" s="278">
        <v>224</v>
      </c>
      <c r="C157" s="278">
        <v>224</v>
      </c>
      <c r="D157" s="278">
        <v>224</v>
      </c>
      <c r="E157" s="278">
        <v>278</v>
      </c>
      <c r="F157" s="278">
        <v>278</v>
      </c>
      <c r="G157" s="278">
        <v>278</v>
      </c>
      <c r="H157" s="278">
        <v>278</v>
      </c>
      <c r="I157" s="278">
        <v>278</v>
      </c>
      <c r="J157" s="278">
        <v>278</v>
      </c>
      <c r="K157" s="278">
        <v>278</v>
      </c>
      <c r="L157" s="278">
        <v>278</v>
      </c>
      <c r="M157" s="278">
        <v>278</v>
      </c>
      <c r="N157" s="278">
        <v>278</v>
      </c>
      <c r="O157" s="278">
        <v>278</v>
      </c>
      <c r="P157" s="278">
        <v>278</v>
      </c>
      <c r="Q157" s="278">
        <v>278</v>
      </c>
      <c r="R157" s="278">
        <v>278</v>
      </c>
      <c r="S157" s="278">
        <v>278</v>
      </c>
      <c r="T157" s="297">
        <v>218</v>
      </c>
      <c r="U157" s="278">
        <v>218</v>
      </c>
      <c r="V157" s="278">
        <v>174</v>
      </c>
      <c r="W157" s="278">
        <v>174</v>
      </c>
      <c r="X157" s="278">
        <v>174</v>
      </c>
      <c r="Y157" s="278">
        <v>174</v>
      </c>
      <c r="Z157" s="278">
        <v>114</v>
      </c>
      <c r="AA157" s="278">
        <v>54</v>
      </c>
      <c r="AB157" s="278">
        <v>54</v>
      </c>
      <c r="AC157" s="278">
        <v>54</v>
      </c>
      <c r="AD157" s="278">
        <v>0</v>
      </c>
      <c r="AE157" s="278">
        <v>0</v>
      </c>
      <c r="AF157" s="278">
        <v>0</v>
      </c>
      <c r="AG157" s="278">
        <v>0</v>
      </c>
      <c r="AH157" s="278">
        <v>0</v>
      </c>
      <c r="AI157" s="278">
        <v>0</v>
      </c>
      <c r="AJ157" s="278">
        <v>0</v>
      </c>
      <c r="AK157" s="278">
        <v>0</v>
      </c>
      <c r="AL157" s="278">
        <v>0</v>
      </c>
      <c r="AM157" s="278">
        <v>0</v>
      </c>
      <c r="AN157" s="278">
        <v>0</v>
      </c>
      <c r="AO157" s="278">
        <v>0</v>
      </c>
      <c r="AP157" s="278">
        <v>0</v>
      </c>
      <c r="AQ157" s="278">
        <v>0</v>
      </c>
      <c r="AR157" s="278">
        <v>0</v>
      </c>
      <c r="AS157" s="278">
        <v>0</v>
      </c>
      <c r="AT157" s="278">
        <v>0</v>
      </c>
      <c r="AU157" s="278">
        <v>0</v>
      </c>
      <c r="AV157" s="278">
        <v>0</v>
      </c>
      <c r="AW157" s="278">
        <v>0</v>
      </c>
      <c r="AX157" s="278">
        <v>0</v>
      </c>
      <c r="AY157" s="278">
        <v>0</v>
      </c>
      <c r="AZ157" s="278">
        <v>0</v>
      </c>
    </row>
    <row r="158" spans="1:52" x14ac:dyDescent="0.45">
      <c r="A158" s="264" t="s">
        <v>392</v>
      </c>
      <c r="B158" s="265">
        <v>381</v>
      </c>
      <c r="C158" s="265">
        <v>366</v>
      </c>
      <c r="D158" s="265">
        <v>484</v>
      </c>
      <c r="E158" s="265">
        <v>484</v>
      </c>
      <c r="F158" s="265">
        <v>469</v>
      </c>
      <c r="G158" s="265">
        <v>469</v>
      </c>
      <c r="H158" s="265">
        <v>480.5</v>
      </c>
      <c r="I158" s="265">
        <v>480.5</v>
      </c>
      <c r="J158" s="265">
        <v>480.5</v>
      </c>
      <c r="K158" s="265">
        <v>512.5</v>
      </c>
      <c r="L158" s="265">
        <v>550.5</v>
      </c>
      <c r="M158" s="265">
        <v>550.5</v>
      </c>
      <c r="N158" s="265">
        <v>550.5</v>
      </c>
      <c r="O158" s="265">
        <v>550.5</v>
      </c>
      <c r="P158" s="265">
        <v>598.5</v>
      </c>
      <c r="Q158" s="265">
        <v>598.5</v>
      </c>
      <c r="R158" s="265">
        <v>598.5</v>
      </c>
      <c r="S158" s="265">
        <v>598.5</v>
      </c>
      <c r="T158" s="291">
        <v>581</v>
      </c>
      <c r="U158" s="265">
        <v>529.5</v>
      </c>
      <c r="V158" s="265">
        <v>481</v>
      </c>
      <c r="W158" s="265">
        <v>417.5</v>
      </c>
      <c r="X158" s="265">
        <v>377.5</v>
      </c>
      <c r="Y158" s="265">
        <v>289.5</v>
      </c>
      <c r="Z158" s="265">
        <v>269.5</v>
      </c>
      <c r="AA158" s="265">
        <v>269.5</v>
      </c>
      <c r="AB158" s="265">
        <v>269.5</v>
      </c>
      <c r="AC158" s="265">
        <v>151.5</v>
      </c>
      <c r="AD158" s="265">
        <v>151.5</v>
      </c>
      <c r="AE158" s="265">
        <v>151.5</v>
      </c>
      <c r="AF158" s="265">
        <v>151.5</v>
      </c>
      <c r="AG158" s="265">
        <v>151.5</v>
      </c>
      <c r="AH158" s="265">
        <v>151.5</v>
      </c>
      <c r="AI158" s="265">
        <v>151.5</v>
      </c>
      <c r="AJ158" s="265">
        <v>119.5</v>
      </c>
      <c r="AK158" s="265">
        <v>59.5</v>
      </c>
      <c r="AL158" s="265">
        <v>59.5</v>
      </c>
      <c r="AM158" s="265">
        <v>59.5</v>
      </c>
      <c r="AN158" s="265">
        <v>59.5</v>
      </c>
      <c r="AO158" s="265">
        <v>11.5</v>
      </c>
      <c r="AP158" s="265">
        <v>11.5</v>
      </c>
      <c r="AQ158" s="265">
        <v>0</v>
      </c>
      <c r="AR158" s="265">
        <v>0</v>
      </c>
      <c r="AS158" s="265">
        <v>0</v>
      </c>
      <c r="AT158" s="265">
        <v>0</v>
      </c>
      <c r="AU158" s="265">
        <v>0</v>
      </c>
      <c r="AV158" s="265">
        <v>0</v>
      </c>
      <c r="AW158" s="265">
        <v>0</v>
      </c>
      <c r="AX158" s="265">
        <v>0</v>
      </c>
      <c r="AY158" s="265">
        <v>0</v>
      </c>
      <c r="AZ158" s="265">
        <v>0</v>
      </c>
    </row>
    <row r="159" spans="1:52" x14ac:dyDescent="0.45">
      <c r="A159" s="264" t="s">
        <v>393</v>
      </c>
      <c r="B159" s="265">
        <v>61.55</v>
      </c>
      <c r="C159" s="265">
        <v>61.55</v>
      </c>
      <c r="D159" s="265">
        <v>62.55</v>
      </c>
      <c r="E159" s="265">
        <v>54.55</v>
      </c>
      <c r="F159" s="265">
        <v>39.599999999999994</v>
      </c>
      <c r="G159" s="265">
        <v>40.599999999999994</v>
      </c>
      <c r="H159" s="265">
        <v>40.599999999999994</v>
      </c>
      <c r="I159" s="265">
        <v>44.65</v>
      </c>
      <c r="J159" s="265">
        <v>44.65</v>
      </c>
      <c r="K159" s="265">
        <v>42.11</v>
      </c>
      <c r="L159" s="265">
        <v>45.709999999999994</v>
      </c>
      <c r="M159" s="265">
        <v>47.809999999999995</v>
      </c>
      <c r="N159" s="265">
        <v>55.459999999999994</v>
      </c>
      <c r="O159" s="265">
        <v>68.459999999999994</v>
      </c>
      <c r="P159" s="265">
        <v>68.459999999999994</v>
      </c>
      <c r="Q159" s="265">
        <v>70.61</v>
      </c>
      <c r="R159" s="265">
        <v>70.61</v>
      </c>
      <c r="S159" s="265">
        <v>69.11</v>
      </c>
      <c r="T159" s="291">
        <v>61.11</v>
      </c>
      <c r="U159" s="265">
        <v>80.489999999999995</v>
      </c>
      <c r="V159" s="265">
        <v>100.03999999999999</v>
      </c>
      <c r="W159" s="265">
        <v>100.03999999999999</v>
      </c>
      <c r="X159" s="265">
        <v>93.44</v>
      </c>
      <c r="Y159" s="265">
        <v>93.44</v>
      </c>
      <c r="Z159" s="265">
        <v>92.44</v>
      </c>
      <c r="AA159" s="265">
        <v>92.44</v>
      </c>
      <c r="AB159" s="265">
        <v>92.44</v>
      </c>
      <c r="AC159" s="265">
        <v>91.44</v>
      </c>
      <c r="AD159" s="265">
        <v>91.44</v>
      </c>
      <c r="AE159" s="265">
        <v>91.44</v>
      </c>
      <c r="AF159" s="265">
        <v>90.44</v>
      </c>
      <c r="AG159" s="265">
        <v>90.44</v>
      </c>
      <c r="AH159" s="265">
        <v>89.39</v>
      </c>
      <c r="AI159" s="265">
        <v>89.39</v>
      </c>
      <c r="AJ159" s="265">
        <v>87.289999999999992</v>
      </c>
      <c r="AK159" s="265">
        <v>83.69</v>
      </c>
      <c r="AL159" s="265">
        <v>81.59</v>
      </c>
      <c r="AM159" s="265">
        <v>78.44</v>
      </c>
      <c r="AN159" s="265">
        <v>78.44</v>
      </c>
      <c r="AO159" s="265">
        <v>77.389999999999986</v>
      </c>
      <c r="AP159" s="265">
        <v>77.389999999999986</v>
      </c>
      <c r="AQ159" s="265">
        <v>77.389999999999986</v>
      </c>
      <c r="AR159" s="265">
        <v>71.389999999999986</v>
      </c>
      <c r="AS159" s="265">
        <v>71.389999999999986</v>
      </c>
      <c r="AT159" s="265">
        <v>43.25</v>
      </c>
      <c r="AU159" s="265">
        <v>19.649999999999999</v>
      </c>
      <c r="AV159" s="265">
        <v>19.649999999999999</v>
      </c>
      <c r="AW159" s="265">
        <v>15.15</v>
      </c>
      <c r="AX159" s="265">
        <v>2.15</v>
      </c>
      <c r="AY159" s="265">
        <v>2.15</v>
      </c>
      <c r="AZ159" s="265">
        <v>0</v>
      </c>
    </row>
    <row r="160" spans="1:52" x14ac:dyDescent="0.45">
      <c r="A160" s="284" t="s">
        <v>394</v>
      </c>
      <c r="B160" s="276">
        <v>0</v>
      </c>
      <c r="C160" s="276">
        <v>0</v>
      </c>
      <c r="D160" s="276">
        <v>0</v>
      </c>
      <c r="E160" s="276">
        <v>0</v>
      </c>
      <c r="F160" s="276">
        <v>0</v>
      </c>
      <c r="G160" s="276">
        <v>0</v>
      </c>
      <c r="H160" s="276">
        <v>0</v>
      </c>
      <c r="I160" s="276">
        <v>0</v>
      </c>
      <c r="J160" s="276">
        <v>0</v>
      </c>
      <c r="K160" s="276">
        <v>0</v>
      </c>
      <c r="L160" s="276">
        <v>0</v>
      </c>
      <c r="M160" s="276">
        <v>0</v>
      </c>
      <c r="N160" s="276">
        <v>0</v>
      </c>
      <c r="O160" s="276">
        <v>0</v>
      </c>
      <c r="P160" s="276">
        <v>0</v>
      </c>
      <c r="Q160" s="276">
        <v>0</v>
      </c>
      <c r="R160" s="276">
        <v>0</v>
      </c>
      <c r="S160" s="276">
        <v>0</v>
      </c>
      <c r="T160" s="296">
        <v>0</v>
      </c>
      <c r="U160" s="276">
        <v>0</v>
      </c>
      <c r="V160" s="276">
        <v>0</v>
      </c>
      <c r="W160" s="276">
        <v>0</v>
      </c>
      <c r="X160" s="276">
        <v>0</v>
      </c>
      <c r="Y160" s="276">
        <v>0</v>
      </c>
      <c r="Z160" s="276">
        <v>0</v>
      </c>
      <c r="AA160" s="276">
        <v>0</v>
      </c>
      <c r="AB160" s="276">
        <v>0</v>
      </c>
      <c r="AC160" s="276">
        <v>0</v>
      </c>
      <c r="AD160" s="276">
        <v>0</v>
      </c>
      <c r="AE160" s="276">
        <v>0</v>
      </c>
      <c r="AF160" s="276">
        <v>0</v>
      </c>
      <c r="AG160" s="276">
        <v>0</v>
      </c>
      <c r="AH160" s="276">
        <v>0</v>
      </c>
      <c r="AI160" s="276">
        <v>0</v>
      </c>
      <c r="AJ160" s="276">
        <v>0</v>
      </c>
      <c r="AK160" s="276">
        <v>0</v>
      </c>
      <c r="AL160" s="276">
        <v>0</v>
      </c>
      <c r="AM160" s="276">
        <v>0</v>
      </c>
      <c r="AN160" s="276">
        <v>0</v>
      </c>
      <c r="AO160" s="276">
        <v>0</v>
      </c>
      <c r="AP160" s="276">
        <v>0</v>
      </c>
      <c r="AQ160" s="276">
        <v>0</v>
      </c>
      <c r="AR160" s="276">
        <v>0</v>
      </c>
      <c r="AS160" s="276">
        <v>0</v>
      </c>
      <c r="AT160" s="276">
        <v>0</v>
      </c>
      <c r="AU160" s="276">
        <v>0</v>
      </c>
      <c r="AV160" s="276">
        <v>0</v>
      </c>
      <c r="AW160" s="276">
        <v>0</v>
      </c>
      <c r="AX160" s="276">
        <v>0</v>
      </c>
      <c r="AY160" s="276">
        <v>0</v>
      </c>
      <c r="AZ160" s="276">
        <v>0</v>
      </c>
    </row>
    <row r="161" spans="1:52" x14ac:dyDescent="0.45">
      <c r="A161" s="262" t="s">
        <v>395</v>
      </c>
      <c r="B161" s="263">
        <v>240.5</v>
      </c>
      <c r="C161" s="263">
        <v>240</v>
      </c>
      <c r="D161" s="263">
        <v>240</v>
      </c>
      <c r="E161" s="263">
        <v>240</v>
      </c>
      <c r="F161" s="263">
        <v>240</v>
      </c>
      <c r="G161" s="263">
        <v>240.4</v>
      </c>
      <c r="H161" s="263">
        <v>240.4</v>
      </c>
      <c r="I161" s="263">
        <v>240.4</v>
      </c>
      <c r="J161" s="263">
        <v>240.44</v>
      </c>
      <c r="K161" s="263">
        <v>241.64</v>
      </c>
      <c r="L161" s="263">
        <v>241.64</v>
      </c>
      <c r="M161" s="263">
        <v>241.98</v>
      </c>
      <c r="N161" s="263">
        <v>243.73</v>
      </c>
      <c r="O161" s="263">
        <v>243.73</v>
      </c>
      <c r="P161" s="263">
        <v>243.73</v>
      </c>
      <c r="Q161" s="263">
        <v>244.92999999999998</v>
      </c>
      <c r="R161" s="263">
        <v>245.92999999999998</v>
      </c>
      <c r="S161" s="263">
        <v>245.92999999999998</v>
      </c>
      <c r="T161" s="290">
        <v>259.92999999999995</v>
      </c>
      <c r="U161" s="263">
        <v>259.92999999999995</v>
      </c>
      <c r="V161" s="263">
        <v>259.92999999999995</v>
      </c>
      <c r="W161" s="263">
        <v>259.92999999999995</v>
      </c>
      <c r="X161" s="263">
        <v>259.92999999999995</v>
      </c>
      <c r="Y161" s="263">
        <v>259.92999999999995</v>
      </c>
      <c r="Z161" s="263">
        <v>259.92999999999995</v>
      </c>
      <c r="AA161" s="263">
        <v>259.92999999999995</v>
      </c>
      <c r="AB161" s="263">
        <v>259.92999999999995</v>
      </c>
      <c r="AC161" s="263">
        <v>259.92999999999995</v>
      </c>
      <c r="AD161" s="263">
        <v>259.92999999999995</v>
      </c>
      <c r="AE161" s="263">
        <v>259.92999999999995</v>
      </c>
      <c r="AF161" s="263">
        <v>259.92999999999995</v>
      </c>
      <c r="AG161" s="263">
        <v>259.92999999999995</v>
      </c>
      <c r="AH161" s="263">
        <v>259.92999999999995</v>
      </c>
      <c r="AI161" s="263">
        <v>259.92999999999995</v>
      </c>
      <c r="AJ161" s="263">
        <v>259.92999999999995</v>
      </c>
      <c r="AK161" s="263">
        <v>259.92999999999995</v>
      </c>
      <c r="AL161" s="263">
        <v>259.92999999999995</v>
      </c>
      <c r="AM161" s="263">
        <v>259.92999999999995</v>
      </c>
      <c r="AN161" s="263">
        <v>259.92999999999995</v>
      </c>
      <c r="AO161" s="263">
        <v>259.92999999999995</v>
      </c>
      <c r="AP161" s="263">
        <v>259.92999999999995</v>
      </c>
      <c r="AQ161" s="263">
        <v>259.92999999999995</v>
      </c>
      <c r="AR161" s="263">
        <v>259.92999999999995</v>
      </c>
      <c r="AS161" s="263">
        <v>259.92999999999995</v>
      </c>
      <c r="AT161" s="263">
        <v>259.92999999999995</v>
      </c>
      <c r="AU161" s="263">
        <v>259.92999999999995</v>
      </c>
      <c r="AV161" s="263">
        <v>259.92999999999995</v>
      </c>
      <c r="AW161" s="263">
        <v>259.92999999999995</v>
      </c>
      <c r="AX161" s="263">
        <v>259.92999999999995</v>
      </c>
      <c r="AY161" s="263">
        <v>259.92999999999995</v>
      </c>
      <c r="AZ161" s="263">
        <v>259.92999999999995</v>
      </c>
    </row>
    <row r="162" spans="1:52" x14ac:dyDescent="0.45">
      <c r="A162" s="285" t="s">
        <v>396</v>
      </c>
      <c r="B162" s="286">
        <v>240</v>
      </c>
      <c r="C162" s="286">
        <v>240</v>
      </c>
      <c r="D162" s="286">
        <v>240</v>
      </c>
      <c r="E162" s="286">
        <v>240</v>
      </c>
      <c r="F162" s="286">
        <v>240</v>
      </c>
      <c r="G162" s="286">
        <v>240</v>
      </c>
      <c r="H162" s="286">
        <v>240</v>
      </c>
      <c r="I162" s="286">
        <v>240</v>
      </c>
      <c r="J162" s="286">
        <v>240</v>
      </c>
      <c r="K162" s="286">
        <v>241.2</v>
      </c>
      <c r="L162" s="286">
        <v>241.2</v>
      </c>
      <c r="M162" s="286">
        <v>241.2</v>
      </c>
      <c r="N162" s="286">
        <v>241.2</v>
      </c>
      <c r="O162" s="286">
        <v>241.2</v>
      </c>
      <c r="P162" s="286">
        <v>241.2</v>
      </c>
      <c r="Q162" s="286">
        <v>242.39999999999998</v>
      </c>
      <c r="R162" s="286">
        <v>243.39999999999998</v>
      </c>
      <c r="S162" s="286">
        <v>243.39999999999998</v>
      </c>
      <c r="T162" s="298">
        <v>257.39999999999998</v>
      </c>
      <c r="U162" s="286">
        <v>257.39999999999998</v>
      </c>
      <c r="V162" s="286">
        <v>257.39999999999998</v>
      </c>
      <c r="W162" s="286">
        <v>257.39999999999998</v>
      </c>
      <c r="X162" s="286">
        <v>257.39999999999998</v>
      </c>
      <c r="Y162" s="286">
        <v>257.39999999999998</v>
      </c>
      <c r="Z162" s="286">
        <v>257.39999999999998</v>
      </c>
      <c r="AA162" s="286">
        <v>257.39999999999998</v>
      </c>
      <c r="AB162" s="286">
        <v>257.39999999999998</v>
      </c>
      <c r="AC162" s="286">
        <v>257.39999999999998</v>
      </c>
      <c r="AD162" s="286">
        <v>257.39999999999998</v>
      </c>
      <c r="AE162" s="286">
        <v>257.39999999999998</v>
      </c>
      <c r="AF162" s="286">
        <v>257.39999999999998</v>
      </c>
      <c r="AG162" s="286">
        <v>257.39999999999998</v>
      </c>
      <c r="AH162" s="286">
        <v>257.39999999999998</v>
      </c>
      <c r="AI162" s="286">
        <v>257.39999999999998</v>
      </c>
      <c r="AJ162" s="286">
        <v>257.39999999999998</v>
      </c>
      <c r="AK162" s="286">
        <v>257.39999999999998</v>
      </c>
      <c r="AL162" s="286">
        <v>257.39999999999998</v>
      </c>
      <c r="AM162" s="286">
        <v>257.39999999999998</v>
      </c>
      <c r="AN162" s="286">
        <v>257.39999999999998</v>
      </c>
      <c r="AO162" s="286">
        <v>257.39999999999998</v>
      </c>
      <c r="AP162" s="286">
        <v>257.39999999999998</v>
      </c>
      <c r="AQ162" s="286">
        <v>257.39999999999998</v>
      </c>
      <c r="AR162" s="286">
        <v>257.39999999999998</v>
      </c>
      <c r="AS162" s="286">
        <v>257.39999999999998</v>
      </c>
      <c r="AT162" s="286">
        <v>257.39999999999998</v>
      </c>
      <c r="AU162" s="286">
        <v>257.39999999999998</v>
      </c>
      <c r="AV162" s="286">
        <v>257.39999999999998</v>
      </c>
      <c r="AW162" s="286">
        <v>257.39999999999998</v>
      </c>
      <c r="AX162" s="286">
        <v>257.39999999999998</v>
      </c>
      <c r="AY162" s="286">
        <v>257.39999999999998</v>
      </c>
      <c r="AZ162" s="286">
        <v>257.39999999999998</v>
      </c>
    </row>
    <row r="163" spans="1:52" x14ac:dyDescent="0.45">
      <c r="A163" s="210" t="s">
        <v>397</v>
      </c>
      <c r="B163" s="287">
        <v>0.5</v>
      </c>
      <c r="C163" s="287">
        <v>0</v>
      </c>
      <c r="D163" s="287">
        <v>0</v>
      </c>
      <c r="E163" s="287">
        <v>0</v>
      </c>
      <c r="F163" s="287">
        <v>0</v>
      </c>
      <c r="G163" s="287">
        <v>0.4</v>
      </c>
      <c r="H163" s="287">
        <v>0.4</v>
      </c>
      <c r="I163" s="287">
        <v>0.4</v>
      </c>
      <c r="J163" s="287">
        <v>0.44</v>
      </c>
      <c r="K163" s="287">
        <v>0.44</v>
      </c>
      <c r="L163" s="287">
        <v>0.44</v>
      </c>
      <c r="M163" s="287">
        <v>0.78</v>
      </c>
      <c r="N163" s="287">
        <v>2.5299999999999998</v>
      </c>
      <c r="O163" s="287">
        <v>2.5299999999999998</v>
      </c>
      <c r="P163" s="287">
        <v>2.5299999999999998</v>
      </c>
      <c r="Q163" s="287">
        <v>2.5299999999999998</v>
      </c>
      <c r="R163" s="287">
        <v>2.5299999999999998</v>
      </c>
      <c r="S163" s="287">
        <v>2.5299999999999998</v>
      </c>
      <c r="T163" s="299">
        <v>2.5299999999999998</v>
      </c>
      <c r="U163" s="287">
        <v>2.5299999999999998</v>
      </c>
      <c r="V163" s="287">
        <v>2.5299999999999998</v>
      </c>
      <c r="W163" s="287">
        <v>2.5299999999999998</v>
      </c>
      <c r="X163" s="287">
        <v>2.5299999999999998</v>
      </c>
      <c r="Y163" s="287">
        <v>2.5299999999999998</v>
      </c>
      <c r="Z163" s="287">
        <v>2.5299999999999998</v>
      </c>
      <c r="AA163" s="287">
        <v>2.5299999999999998</v>
      </c>
      <c r="AB163" s="287">
        <v>2.5299999999999998</v>
      </c>
      <c r="AC163" s="287">
        <v>2.5299999999999998</v>
      </c>
      <c r="AD163" s="287">
        <v>2.5299999999999998</v>
      </c>
      <c r="AE163" s="287">
        <v>2.5299999999999998</v>
      </c>
      <c r="AF163" s="287">
        <v>2.5299999999999998</v>
      </c>
      <c r="AG163" s="287">
        <v>2.5299999999999998</v>
      </c>
      <c r="AH163" s="287">
        <v>2.5299999999999998</v>
      </c>
      <c r="AI163" s="287">
        <v>2.5299999999999998</v>
      </c>
      <c r="AJ163" s="287">
        <v>2.5299999999999998</v>
      </c>
      <c r="AK163" s="287">
        <v>2.5299999999999998</v>
      </c>
      <c r="AL163" s="287">
        <v>2.5299999999999998</v>
      </c>
      <c r="AM163" s="287">
        <v>2.5299999999999998</v>
      </c>
      <c r="AN163" s="287">
        <v>2.5299999999999998</v>
      </c>
      <c r="AO163" s="287">
        <v>2.5299999999999998</v>
      </c>
      <c r="AP163" s="287">
        <v>2.5299999999999998</v>
      </c>
      <c r="AQ163" s="287">
        <v>2.5299999999999998</v>
      </c>
      <c r="AR163" s="287">
        <v>2.5299999999999998</v>
      </c>
      <c r="AS163" s="287">
        <v>2.5299999999999998</v>
      </c>
      <c r="AT163" s="287">
        <v>2.5299999999999998</v>
      </c>
      <c r="AU163" s="287">
        <v>2.5299999999999998</v>
      </c>
      <c r="AV163" s="287">
        <v>2.5299999999999998</v>
      </c>
      <c r="AW163" s="287">
        <v>2.5299999999999998</v>
      </c>
      <c r="AX163" s="287">
        <v>2.5299999999999998</v>
      </c>
      <c r="AY163" s="287">
        <v>2.5299999999999998</v>
      </c>
      <c r="AZ163" s="287">
        <v>2.5299999999999998</v>
      </c>
    </row>
    <row r="164" spans="1:52" x14ac:dyDescent="0.45">
      <c r="A164" s="262" t="s">
        <v>398</v>
      </c>
      <c r="B164" s="263">
        <v>99532.776888888882</v>
      </c>
      <c r="C164" s="263">
        <v>99951.973888888868</v>
      </c>
      <c r="D164" s="263">
        <v>100271.28388888887</v>
      </c>
      <c r="E164" s="263">
        <v>100481.51488888888</v>
      </c>
      <c r="F164" s="263">
        <v>100694.28438888889</v>
      </c>
      <c r="G164" s="263">
        <v>100962.81738888887</v>
      </c>
      <c r="H164" s="263">
        <v>101038.64338888886</v>
      </c>
      <c r="I164" s="263">
        <v>101459.47538888888</v>
      </c>
      <c r="J164" s="263">
        <v>101555.08938888887</v>
      </c>
      <c r="K164" s="263">
        <v>102371.7825</v>
      </c>
      <c r="L164" s="263">
        <v>103445.73850000001</v>
      </c>
      <c r="M164" s="263">
        <v>104284.0009</v>
      </c>
      <c r="N164" s="263">
        <v>104383.92190000002</v>
      </c>
      <c r="O164" s="263">
        <v>105233.59590000001</v>
      </c>
      <c r="P164" s="263">
        <v>105433.61290000001</v>
      </c>
      <c r="Q164" s="263">
        <v>105758.48900000003</v>
      </c>
      <c r="R164" s="263">
        <v>106509.27200000003</v>
      </c>
      <c r="S164" s="263">
        <v>106619.44000000003</v>
      </c>
      <c r="T164" s="290">
        <v>106723.35700000002</v>
      </c>
      <c r="U164" s="263">
        <v>106851.15700000002</v>
      </c>
      <c r="V164" s="263">
        <v>106943.09200000002</v>
      </c>
      <c r="W164" s="263">
        <v>106964.09200000002</v>
      </c>
      <c r="X164" s="263">
        <v>106963.71200000003</v>
      </c>
      <c r="Y164" s="263">
        <v>106963.71200000003</v>
      </c>
      <c r="Z164" s="263">
        <v>106963.71200000003</v>
      </c>
      <c r="AA164" s="263">
        <v>106963.71200000003</v>
      </c>
      <c r="AB164" s="263">
        <v>106963.71200000003</v>
      </c>
      <c r="AC164" s="263">
        <v>106963.71200000003</v>
      </c>
      <c r="AD164" s="263">
        <v>106963.71200000003</v>
      </c>
      <c r="AE164" s="263">
        <v>106963.71200000003</v>
      </c>
      <c r="AF164" s="263">
        <v>106963.71200000003</v>
      </c>
      <c r="AG164" s="263">
        <v>106963.71200000003</v>
      </c>
      <c r="AH164" s="263">
        <v>106963.71200000003</v>
      </c>
      <c r="AI164" s="263">
        <v>106963.71200000003</v>
      </c>
      <c r="AJ164" s="263">
        <v>106963.71200000003</v>
      </c>
      <c r="AK164" s="263">
        <v>106963.71200000003</v>
      </c>
      <c r="AL164" s="263">
        <v>106963.71200000003</v>
      </c>
      <c r="AM164" s="263">
        <v>106963.71200000003</v>
      </c>
      <c r="AN164" s="263">
        <v>106963.71200000003</v>
      </c>
      <c r="AO164" s="263">
        <v>106924.71200000003</v>
      </c>
      <c r="AP164" s="263">
        <v>106924.71200000003</v>
      </c>
      <c r="AQ164" s="263">
        <v>106924.71200000003</v>
      </c>
      <c r="AR164" s="263">
        <v>106924.71200000003</v>
      </c>
      <c r="AS164" s="263">
        <v>106924.71200000003</v>
      </c>
      <c r="AT164" s="263">
        <v>106924.71200000003</v>
      </c>
      <c r="AU164" s="263">
        <v>106924.71200000003</v>
      </c>
      <c r="AV164" s="263">
        <v>106924.71200000003</v>
      </c>
      <c r="AW164" s="263">
        <v>106924.71200000003</v>
      </c>
      <c r="AX164" s="263">
        <v>106924.71200000003</v>
      </c>
      <c r="AY164" s="263">
        <v>106924.71200000003</v>
      </c>
      <c r="AZ164" s="263">
        <v>106924.71200000003</v>
      </c>
    </row>
    <row r="165" spans="1:52" x14ac:dyDescent="0.45">
      <c r="A165" s="281" t="s">
        <v>399</v>
      </c>
      <c r="B165" s="271">
        <v>49215.557999999997</v>
      </c>
      <c r="C165" s="271">
        <v>49357.254999999997</v>
      </c>
      <c r="D165" s="271">
        <v>49444.404999999984</v>
      </c>
      <c r="E165" s="271">
        <v>49597.935999999994</v>
      </c>
      <c r="F165" s="271">
        <v>49746.705499999996</v>
      </c>
      <c r="G165" s="271">
        <v>49916.418499999985</v>
      </c>
      <c r="H165" s="271">
        <v>49987.284499999987</v>
      </c>
      <c r="I165" s="271">
        <v>50313.896499999988</v>
      </c>
      <c r="J165" s="271">
        <v>50249.850499999986</v>
      </c>
      <c r="K165" s="271">
        <v>50885.916611111126</v>
      </c>
      <c r="L165" s="271">
        <v>51881.072611111129</v>
      </c>
      <c r="M165" s="271">
        <v>52162.335011111121</v>
      </c>
      <c r="N165" s="271">
        <v>52219.056011111126</v>
      </c>
      <c r="O165" s="271">
        <v>53042.230011111125</v>
      </c>
      <c r="P165" s="271">
        <v>53059.94701111113</v>
      </c>
      <c r="Q165" s="271">
        <v>53384.823111111145</v>
      </c>
      <c r="R165" s="271">
        <v>53888.606111111134</v>
      </c>
      <c r="S165" s="271">
        <v>53953.774111111139</v>
      </c>
      <c r="T165" s="294">
        <v>54057.69111111114</v>
      </c>
      <c r="U165" s="271">
        <v>54133.491111111136</v>
      </c>
      <c r="V165" s="271">
        <v>54133.426111111134</v>
      </c>
      <c r="W165" s="271">
        <v>54154.426111111134</v>
      </c>
      <c r="X165" s="271">
        <v>54154.046111111136</v>
      </c>
      <c r="Y165" s="271">
        <v>54154.046111111136</v>
      </c>
      <c r="Z165" s="271">
        <v>54154.046111111136</v>
      </c>
      <c r="AA165" s="271">
        <v>54154.046111111136</v>
      </c>
      <c r="AB165" s="271">
        <v>54154.046111111136</v>
      </c>
      <c r="AC165" s="271">
        <v>54154.046111111136</v>
      </c>
      <c r="AD165" s="271">
        <v>54154.046111111136</v>
      </c>
      <c r="AE165" s="271">
        <v>54154.046111111136</v>
      </c>
      <c r="AF165" s="271">
        <v>54154.046111111136</v>
      </c>
      <c r="AG165" s="271">
        <v>54154.046111111136</v>
      </c>
      <c r="AH165" s="271">
        <v>54154.046111111136</v>
      </c>
      <c r="AI165" s="271">
        <v>54154.046111111136</v>
      </c>
      <c r="AJ165" s="271">
        <v>54154.046111111136</v>
      </c>
      <c r="AK165" s="271">
        <v>54154.046111111136</v>
      </c>
      <c r="AL165" s="271">
        <v>54154.046111111136</v>
      </c>
      <c r="AM165" s="271">
        <v>54154.046111111136</v>
      </c>
      <c r="AN165" s="271">
        <v>54154.046111111136</v>
      </c>
      <c r="AO165" s="271">
        <v>54115.046111111136</v>
      </c>
      <c r="AP165" s="271">
        <v>54115.046111111136</v>
      </c>
      <c r="AQ165" s="271">
        <v>54115.046111111136</v>
      </c>
      <c r="AR165" s="271">
        <v>54115.046111111136</v>
      </c>
      <c r="AS165" s="271">
        <v>54115.046111111136</v>
      </c>
      <c r="AT165" s="271">
        <v>54115.046111111136</v>
      </c>
      <c r="AU165" s="271">
        <v>54115.046111111136</v>
      </c>
      <c r="AV165" s="271">
        <v>54115.046111111136</v>
      </c>
      <c r="AW165" s="271">
        <v>54115.046111111136</v>
      </c>
      <c r="AX165" s="271">
        <v>54115.046111111136</v>
      </c>
      <c r="AY165" s="271">
        <v>54115.046111111136</v>
      </c>
      <c r="AZ165" s="271">
        <v>54115.046111111136</v>
      </c>
    </row>
    <row r="166" spans="1:52" x14ac:dyDescent="0.45">
      <c r="A166" s="279" t="s">
        <v>400</v>
      </c>
      <c r="B166" s="265">
        <v>20564.75</v>
      </c>
      <c r="C166" s="265">
        <v>20598.349999999999</v>
      </c>
      <c r="D166" s="265">
        <v>20542.949999999997</v>
      </c>
      <c r="E166" s="265">
        <v>20675.849999999999</v>
      </c>
      <c r="F166" s="265">
        <v>20675.849999999999</v>
      </c>
      <c r="G166" s="265">
        <v>20675.849999999999</v>
      </c>
      <c r="H166" s="265">
        <v>20665.849999999999</v>
      </c>
      <c r="I166" s="265">
        <v>20761.849999999999</v>
      </c>
      <c r="J166" s="265">
        <v>20579.849999999999</v>
      </c>
      <c r="K166" s="265">
        <v>20793.05</v>
      </c>
      <c r="L166" s="265">
        <v>21117.05</v>
      </c>
      <c r="M166" s="265">
        <v>21134.25</v>
      </c>
      <c r="N166" s="265">
        <v>20984.25</v>
      </c>
      <c r="O166" s="265">
        <v>21090.75</v>
      </c>
      <c r="P166" s="265">
        <v>21090.75</v>
      </c>
      <c r="Q166" s="265">
        <v>21008.449999999997</v>
      </c>
      <c r="R166" s="265">
        <v>21158.449999999997</v>
      </c>
      <c r="S166" s="265">
        <v>21213.449999999997</v>
      </c>
      <c r="T166" s="291">
        <v>21302.449999999997</v>
      </c>
      <c r="U166" s="265">
        <v>21302.449999999997</v>
      </c>
      <c r="V166" s="265">
        <v>21302.449999999997</v>
      </c>
      <c r="W166" s="265">
        <v>21302.449999999997</v>
      </c>
      <c r="X166" s="265">
        <v>21302.449999999997</v>
      </c>
      <c r="Y166" s="265">
        <v>21302.449999999997</v>
      </c>
      <c r="Z166" s="265">
        <v>21302.449999999997</v>
      </c>
      <c r="AA166" s="265">
        <v>21302.449999999997</v>
      </c>
      <c r="AB166" s="265">
        <v>21302.449999999997</v>
      </c>
      <c r="AC166" s="265">
        <v>21302.449999999997</v>
      </c>
      <c r="AD166" s="265">
        <v>21302.449999999997</v>
      </c>
      <c r="AE166" s="265">
        <v>21302.449999999997</v>
      </c>
      <c r="AF166" s="265">
        <v>21302.449999999997</v>
      </c>
      <c r="AG166" s="265">
        <v>21302.449999999997</v>
      </c>
      <c r="AH166" s="265">
        <v>21302.449999999997</v>
      </c>
      <c r="AI166" s="265">
        <v>21302.449999999997</v>
      </c>
      <c r="AJ166" s="265">
        <v>21302.449999999997</v>
      </c>
      <c r="AK166" s="265">
        <v>21302.449999999997</v>
      </c>
      <c r="AL166" s="265">
        <v>21302.449999999997</v>
      </c>
      <c r="AM166" s="265">
        <v>21302.449999999997</v>
      </c>
      <c r="AN166" s="265">
        <v>21302.449999999997</v>
      </c>
      <c r="AO166" s="265">
        <v>21302.449999999997</v>
      </c>
      <c r="AP166" s="265">
        <v>21302.449999999997</v>
      </c>
      <c r="AQ166" s="265">
        <v>21302.449999999997</v>
      </c>
      <c r="AR166" s="265">
        <v>21302.449999999997</v>
      </c>
      <c r="AS166" s="265">
        <v>21302.449999999997</v>
      </c>
      <c r="AT166" s="265">
        <v>21302.449999999997</v>
      </c>
      <c r="AU166" s="265">
        <v>21302.449999999997</v>
      </c>
      <c r="AV166" s="265">
        <v>21302.449999999997</v>
      </c>
      <c r="AW166" s="265">
        <v>21302.449999999997</v>
      </c>
      <c r="AX166" s="265">
        <v>21302.449999999997</v>
      </c>
      <c r="AY166" s="265">
        <v>21302.449999999997</v>
      </c>
      <c r="AZ166" s="265">
        <v>21302.449999999997</v>
      </c>
    </row>
    <row r="167" spans="1:52" x14ac:dyDescent="0.45">
      <c r="A167" s="279" t="s">
        <v>401</v>
      </c>
      <c r="B167" s="265">
        <v>11670.179999999998</v>
      </c>
      <c r="C167" s="265">
        <v>11680.179999999998</v>
      </c>
      <c r="D167" s="265">
        <v>11667.38</v>
      </c>
      <c r="E167" s="265">
        <v>11699.38</v>
      </c>
      <c r="F167" s="265">
        <v>11727.779999999999</v>
      </c>
      <c r="G167" s="265">
        <v>11670.88</v>
      </c>
      <c r="H167" s="265">
        <v>11674.58</v>
      </c>
      <c r="I167" s="265">
        <v>11719.8</v>
      </c>
      <c r="J167" s="265">
        <v>11668.199999999999</v>
      </c>
      <c r="K167" s="265">
        <v>11610.199999999999</v>
      </c>
      <c r="L167" s="265">
        <v>11620.199999999999</v>
      </c>
      <c r="M167" s="265">
        <v>11790.6</v>
      </c>
      <c r="N167" s="265">
        <v>11806.6</v>
      </c>
      <c r="O167" s="265">
        <v>11816.6</v>
      </c>
      <c r="P167" s="265">
        <v>11822.9</v>
      </c>
      <c r="Q167" s="265">
        <v>11829.6</v>
      </c>
      <c r="R167" s="265">
        <v>11829.6</v>
      </c>
      <c r="S167" s="265">
        <v>11829.6</v>
      </c>
      <c r="T167" s="291">
        <v>11829.6</v>
      </c>
      <c r="U167" s="265">
        <v>11840.1</v>
      </c>
      <c r="V167" s="265">
        <v>11840.1</v>
      </c>
      <c r="W167" s="265">
        <v>11861.1</v>
      </c>
      <c r="X167" s="265">
        <v>11861.1</v>
      </c>
      <c r="Y167" s="265">
        <v>11861.1</v>
      </c>
      <c r="Z167" s="265">
        <v>11861.1</v>
      </c>
      <c r="AA167" s="265">
        <v>11861.1</v>
      </c>
      <c r="AB167" s="265">
        <v>11861.1</v>
      </c>
      <c r="AC167" s="265">
        <v>11861.1</v>
      </c>
      <c r="AD167" s="265">
        <v>11861.1</v>
      </c>
      <c r="AE167" s="265">
        <v>11861.1</v>
      </c>
      <c r="AF167" s="265">
        <v>11861.1</v>
      </c>
      <c r="AG167" s="265">
        <v>11861.1</v>
      </c>
      <c r="AH167" s="265">
        <v>11861.1</v>
      </c>
      <c r="AI167" s="265">
        <v>11861.1</v>
      </c>
      <c r="AJ167" s="265">
        <v>11861.1</v>
      </c>
      <c r="AK167" s="265">
        <v>11861.1</v>
      </c>
      <c r="AL167" s="265">
        <v>11861.1</v>
      </c>
      <c r="AM167" s="265">
        <v>11861.1</v>
      </c>
      <c r="AN167" s="265">
        <v>11861.1</v>
      </c>
      <c r="AO167" s="265">
        <v>11822.1</v>
      </c>
      <c r="AP167" s="265">
        <v>11822.1</v>
      </c>
      <c r="AQ167" s="265">
        <v>11822.1</v>
      </c>
      <c r="AR167" s="265">
        <v>11822.1</v>
      </c>
      <c r="AS167" s="265">
        <v>11822.1</v>
      </c>
      <c r="AT167" s="265">
        <v>11822.1</v>
      </c>
      <c r="AU167" s="265">
        <v>11822.1</v>
      </c>
      <c r="AV167" s="265">
        <v>11822.1</v>
      </c>
      <c r="AW167" s="265">
        <v>11822.1</v>
      </c>
      <c r="AX167" s="265">
        <v>11822.1</v>
      </c>
      <c r="AY167" s="265">
        <v>11822.1</v>
      </c>
      <c r="AZ167" s="265">
        <v>11822.1</v>
      </c>
    </row>
    <row r="168" spans="1:52" x14ac:dyDescent="0.45">
      <c r="A168" s="279" t="s">
        <v>393</v>
      </c>
      <c r="B168" s="265">
        <v>15135.847749999995</v>
      </c>
      <c r="C168" s="265">
        <v>15226.846749999995</v>
      </c>
      <c r="D168" s="265">
        <v>15347.470249999995</v>
      </c>
      <c r="E168" s="265">
        <v>15328.060249999995</v>
      </c>
      <c r="F168" s="265">
        <v>15412.159404761898</v>
      </c>
      <c r="G168" s="265">
        <v>15588.800262656638</v>
      </c>
      <c r="H168" s="265">
        <v>15647.395584085207</v>
      </c>
      <c r="I168" s="265">
        <v>15796.270814936728</v>
      </c>
      <c r="J168" s="265">
        <v>15923.884449552112</v>
      </c>
      <c r="K168" s="265">
        <v>16311.539616218801</v>
      </c>
      <c r="L168" s="265">
        <v>16870.490345032358</v>
      </c>
      <c r="M168" s="265">
        <v>16942.812178365693</v>
      </c>
      <c r="N168" s="265">
        <v>17090.129345032361</v>
      </c>
      <c r="O168" s="265">
        <v>17648.616095032361</v>
      </c>
      <c r="P168" s="265">
        <v>17633.479595032361</v>
      </c>
      <c r="Q168" s="265">
        <v>17930.922003365707</v>
      </c>
      <c r="R168" s="265">
        <v>18197.015503365707</v>
      </c>
      <c r="S168" s="265">
        <v>18203.082503365706</v>
      </c>
      <c r="T168" s="291">
        <v>18213.807503365708</v>
      </c>
      <c r="U168" s="265">
        <v>18272.732503365707</v>
      </c>
      <c r="V168" s="265">
        <v>18272.732503365707</v>
      </c>
      <c r="W168" s="265">
        <v>18272.732503365707</v>
      </c>
      <c r="X168" s="265">
        <v>18272.732503365707</v>
      </c>
      <c r="Y168" s="265">
        <v>18272.732503365707</v>
      </c>
      <c r="Z168" s="265">
        <v>18272.732503365707</v>
      </c>
      <c r="AA168" s="265">
        <v>18272.732503365707</v>
      </c>
      <c r="AB168" s="265">
        <v>18272.732503365707</v>
      </c>
      <c r="AC168" s="265">
        <v>18272.732503365707</v>
      </c>
      <c r="AD168" s="265">
        <v>18272.732503365707</v>
      </c>
      <c r="AE168" s="265">
        <v>18272.732503365707</v>
      </c>
      <c r="AF168" s="265">
        <v>18272.732503365707</v>
      </c>
      <c r="AG168" s="265">
        <v>18272.732503365707</v>
      </c>
      <c r="AH168" s="265">
        <v>18272.732503365707</v>
      </c>
      <c r="AI168" s="265">
        <v>18272.732503365707</v>
      </c>
      <c r="AJ168" s="265">
        <v>18272.732503365707</v>
      </c>
      <c r="AK168" s="265">
        <v>18272.732503365707</v>
      </c>
      <c r="AL168" s="265">
        <v>18272.732503365707</v>
      </c>
      <c r="AM168" s="265">
        <v>18272.732503365707</v>
      </c>
      <c r="AN168" s="265">
        <v>18272.732503365707</v>
      </c>
      <c r="AO168" s="265">
        <v>18272.732503365707</v>
      </c>
      <c r="AP168" s="265">
        <v>18272.732503365707</v>
      </c>
      <c r="AQ168" s="265">
        <v>18272.732503365707</v>
      </c>
      <c r="AR168" s="265">
        <v>18272.732503365707</v>
      </c>
      <c r="AS168" s="265">
        <v>18272.732503365707</v>
      </c>
      <c r="AT168" s="265">
        <v>18272.732503365707</v>
      </c>
      <c r="AU168" s="265">
        <v>18272.732503365707</v>
      </c>
      <c r="AV168" s="265">
        <v>18272.732503365707</v>
      </c>
      <c r="AW168" s="265">
        <v>18272.732503365707</v>
      </c>
      <c r="AX168" s="265">
        <v>18272.732503365707</v>
      </c>
      <c r="AY168" s="265">
        <v>18272.732503365707</v>
      </c>
      <c r="AZ168" s="265">
        <v>18272.732503365707</v>
      </c>
    </row>
    <row r="169" spans="1:52" x14ac:dyDescent="0.45">
      <c r="A169" s="279" t="s">
        <v>394</v>
      </c>
      <c r="B169" s="265">
        <v>1844.7802500000003</v>
      </c>
      <c r="C169" s="265">
        <v>1851.8782500000004</v>
      </c>
      <c r="D169" s="265">
        <v>1886.6047500000006</v>
      </c>
      <c r="E169" s="265">
        <v>1894.6457500000006</v>
      </c>
      <c r="F169" s="265">
        <v>1930.9160952380962</v>
      </c>
      <c r="G169" s="265">
        <v>1980.8882373433537</v>
      </c>
      <c r="H169" s="265">
        <v>1999.4589159147822</v>
      </c>
      <c r="I169" s="265">
        <v>2035.9756850632618</v>
      </c>
      <c r="J169" s="265">
        <v>2077.9160504478778</v>
      </c>
      <c r="K169" s="265">
        <v>2171.1269948923277</v>
      </c>
      <c r="L169" s="265">
        <v>2273.332266078768</v>
      </c>
      <c r="M169" s="265">
        <v>2294.6728327454339</v>
      </c>
      <c r="N169" s="265">
        <v>2338.0766660787658</v>
      </c>
      <c r="O169" s="265">
        <v>2486.2639160787662</v>
      </c>
      <c r="P169" s="265">
        <v>2512.8174160787662</v>
      </c>
      <c r="Q169" s="265">
        <v>2615.8511077454368</v>
      </c>
      <c r="R169" s="265">
        <v>2703.540607745435</v>
      </c>
      <c r="S169" s="265">
        <v>2707.6416077454355</v>
      </c>
      <c r="T169" s="291">
        <v>2711.833607745436</v>
      </c>
      <c r="U169" s="265">
        <v>2718.2086077454355</v>
      </c>
      <c r="V169" s="265">
        <v>2718.1436077454355</v>
      </c>
      <c r="W169" s="265">
        <v>2718.1436077454355</v>
      </c>
      <c r="X169" s="265">
        <v>2717.7636077454354</v>
      </c>
      <c r="Y169" s="265">
        <v>2717.7636077454354</v>
      </c>
      <c r="Z169" s="265">
        <v>2717.7636077454354</v>
      </c>
      <c r="AA169" s="265">
        <v>2717.7636077454354</v>
      </c>
      <c r="AB169" s="265">
        <v>2717.7636077454354</v>
      </c>
      <c r="AC169" s="265">
        <v>2717.7636077454354</v>
      </c>
      <c r="AD169" s="265">
        <v>2717.7636077454354</v>
      </c>
      <c r="AE169" s="265">
        <v>2717.7636077454354</v>
      </c>
      <c r="AF169" s="265">
        <v>2717.7636077454354</v>
      </c>
      <c r="AG169" s="265">
        <v>2717.7636077454354</v>
      </c>
      <c r="AH169" s="265">
        <v>2717.7636077454354</v>
      </c>
      <c r="AI169" s="265">
        <v>2717.7636077454354</v>
      </c>
      <c r="AJ169" s="265">
        <v>2717.7636077454354</v>
      </c>
      <c r="AK169" s="265">
        <v>2717.7636077454354</v>
      </c>
      <c r="AL169" s="265">
        <v>2717.7636077454354</v>
      </c>
      <c r="AM169" s="265">
        <v>2717.7636077454354</v>
      </c>
      <c r="AN169" s="265">
        <v>2717.7636077454354</v>
      </c>
      <c r="AO169" s="265">
        <v>2717.7636077454354</v>
      </c>
      <c r="AP169" s="265">
        <v>2717.7636077454354</v>
      </c>
      <c r="AQ169" s="265">
        <v>2717.7636077454354</v>
      </c>
      <c r="AR169" s="265">
        <v>2717.7636077454354</v>
      </c>
      <c r="AS169" s="265">
        <v>2717.7636077454354</v>
      </c>
      <c r="AT169" s="265">
        <v>2717.7636077454354</v>
      </c>
      <c r="AU169" s="265">
        <v>2717.7636077454354</v>
      </c>
      <c r="AV169" s="265">
        <v>2717.7636077454354</v>
      </c>
      <c r="AW169" s="265">
        <v>2717.7636077454354</v>
      </c>
      <c r="AX169" s="265">
        <v>2717.7636077454354</v>
      </c>
      <c r="AY169" s="265">
        <v>2717.7636077454354</v>
      </c>
      <c r="AZ169" s="265">
        <v>2717.7636077454354</v>
      </c>
    </row>
    <row r="170" spans="1:52" x14ac:dyDescent="0.45">
      <c r="A170" s="282" t="s">
        <v>402</v>
      </c>
      <c r="B170" s="274">
        <v>50317.218888888878</v>
      </c>
      <c r="C170" s="274">
        <v>50594.718888888878</v>
      </c>
      <c r="D170" s="274">
        <v>50826.878888888881</v>
      </c>
      <c r="E170" s="274">
        <v>50883.578888888886</v>
      </c>
      <c r="F170" s="274">
        <v>50947.578888888886</v>
      </c>
      <c r="G170" s="274">
        <v>51046.398888888885</v>
      </c>
      <c r="H170" s="274">
        <v>51051.358888888877</v>
      </c>
      <c r="I170" s="274">
        <v>51145.578888888886</v>
      </c>
      <c r="J170" s="274">
        <v>51305.238888888882</v>
      </c>
      <c r="K170" s="274">
        <v>51485.865888888882</v>
      </c>
      <c r="L170" s="274">
        <v>51564.665888888878</v>
      </c>
      <c r="M170" s="274">
        <v>52121.665888888878</v>
      </c>
      <c r="N170" s="274">
        <v>52164.865888888882</v>
      </c>
      <c r="O170" s="274">
        <v>52191.365888888882</v>
      </c>
      <c r="P170" s="274">
        <v>52373.665888888885</v>
      </c>
      <c r="Q170" s="274">
        <v>52373.665888888885</v>
      </c>
      <c r="R170" s="274">
        <v>52620.665888888885</v>
      </c>
      <c r="S170" s="274">
        <v>52665.665888888885</v>
      </c>
      <c r="T170" s="295">
        <v>52665.665888888885</v>
      </c>
      <c r="U170" s="274">
        <v>52717.665888888885</v>
      </c>
      <c r="V170" s="274">
        <v>52809.665888888885</v>
      </c>
      <c r="W170" s="274">
        <v>52809.665888888885</v>
      </c>
      <c r="X170" s="274">
        <v>52809.665888888885</v>
      </c>
      <c r="Y170" s="274">
        <v>52809.665888888885</v>
      </c>
      <c r="Z170" s="274">
        <v>52809.665888888885</v>
      </c>
      <c r="AA170" s="274">
        <v>52809.665888888885</v>
      </c>
      <c r="AB170" s="274">
        <v>52809.665888888885</v>
      </c>
      <c r="AC170" s="274">
        <v>52809.665888888885</v>
      </c>
      <c r="AD170" s="274">
        <v>52809.665888888885</v>
      </c>
      <c r="AE170" s="274">
        <v>52809.665888888885</v>
      </c>
      <c r="AF170" s="274">
        <v>52809.665888888885</v>
      </c>
      <c r="AG170" s="274">
        <v>52809.665888888885</v>
      </c>
      <c r="AH170" s="274">
        <v>52809.665888888885</v>
      </c>
      <c r="AI170" s="274">
        <v>52809.665888888885</v>
      </c>
      <c r="AJ170" s="274">
        <v>52809.665888888885</v>
      </c>
      <c r="AK170" s="274">
        <v>52809.665888888885</v>
      </c>
      <c r="AL170" s="274">
        <v>52809.665888888885</v>
      </c>
      <c r="AM170" s="274">
        <v>52809.665888888885</v>
      </c>
      <c r="AN170" s="274">
        <v>52809.665888888885</v>
      </c>
      <c r="AO170" s="274">
        <v>52809.665888888885</v>
      </c>
      <c r="AP170" s="274">
        <v>52809.665888888885</v>
      </c>
      <c r="AQ170" s="274">
        <v>52809.665888888885</v>
      </c>
      <c r="AR170" s="274">
        <v>52809.665888888885</v>
      </c>
      <c r="AS170" s="274">
        <v>52809.665888888885</v>
      </c>
      <c r="AT170" s="274">
        <v>52809.665888888885</v>
      </c>
      <c r="AU170" s="274">
        <v>52809.665888888885</v>
      </c>
      <c r="AV170" s="274">
        <v>52809.665888888885</v>
      </c>
      <c r="AW170" s="274">
        <v>52809.665888888885</v>
      </c>
      <c r="AX170" s="274">
        <v>52809.665888888885</v>
      </c>
      <c r="AY170" s="274">
        <v>52809.665888888885</v>
      </c>
      <c r="AZ170" s="274">
        <v>52809.665888888885</v>
      </c>
    </row>
    <row r="171" spans="1:52" x14ac:dyDescent="0.45">
      <c r="A171" s="279" t="s">
        <v>403</v>
      </c>
      <c r="B171" s="265">
        <v>17685.558888888889</v>
      </c>
      <c r="C171" s="265">
        <v>17712.008888888889</v>
      </c>
      <c r="D171" s="265">
        <v>17731.008888888889</v>
      </c>
      <c r="E171" s="265">
        <v>17750.008888888889</v>
      </c>
      <c r="F171" s="265">
        <v>17769.008888888889</v>
      </c>
      <c r="G171" s="265">
        <v>17769.008888888889</v>
      </c>
      <c r="H171" s="265">
        <v>17769.008888888889</v>
      </c>
      <c r="I171" s="265">
        <v>17800.408888888887</v>
      </c>
      <c r="J171" s="265">
        <v>17900.408888888887</v>
      </c>
      <c r="K171" s="265">
        <v>17900.408888888887</v>
      </c>
      <c r="L171" s="265">
        <v>17907.808888888889</v>
      </c>
      <c r="M171" s="265">
        <v>18346.808888888889</v>
      </c>
      <c r="N171" s="265">
        <v>18346.808888888889</v>
      </c>
      <c r="O171" s="265">
        <v>18307.708888888887</v>
      </c>
      <c r="P171" s="265">
        <v>18464.708888888887</v>
      </c>
      <c r="Q171" s="265">
        <v>18464.708888888887</v>
      </c>
      <c r="R171" s="265">
        <v>18711.708888888887</v>
      </c>
      <c r="S171" s="265">
        <v>18711.708888888887</v>
      </c>
      <c r="T171" s="291">
        <v>18711.708888888887</v>
      </c>
      <c r="U171" s="265">
        <v>18711.708888888887</v>
      </c>
      <c r="V171" s="265">
        <v>18711.708888888887</v>
      </c>
      <c r="W171" s="265">
        <v>18711.708888888887</v>
      </c>
      <c r="X171" s="265">
        <v>18711.708888888887</v>
      </c>
      <c r="Y171" s="265">
        <v>18711.708888888887</v>
      </c>
      <c r="Z171" s="265">
        <v>18711.708888888887</v>
      </c>
      <c r="AA171" s="265">
        <v>18711.708888888887</v>
      </c>
      <c r="AB171" s="265">
        <v>18711.708888888887</v>
      </c>
      <c r="AC171" s="265">
        <v>18711.708888888887</v>
      </c>
      <c r="AD171" s="265">
        <v>18711.708888888887</v>
      </c>
      <c r="AE171" s="265">
        <v>18711.708888888887</v>
      </c>
      <c r="AF171" s="265">
        <v>18711.708888888887</v>
      </c>
      <c r="AG171" s="265">
        <v>18711.708888888887</v>
      </c>
      <c r="AH171" s="265">
        <v>18711.708888888887</v>
      </c>
      <c r="AI171" s="265">
        <v>18711.708888888887</v>
      </c>
      <c r="AJ171" s="265">
        <v>18711.708888888887</v>
      </c>
      <c r="AK171" s="265">
        <v>18711.708888888887</v>
      </c>
      <c r="AL171" s="265">
        <v>18711.708888888887</v>
      </c>
      <c r="AM171" s="265">
        <v>18711.708888888887</v>
      </c>
      <c r="AN171" s="265">
        <v>18711.708888888887</v>
      </c>
      <c r="AO171" s="265">
        <v>18711.708888888887</v>
      </c>
      <c r="AP171" s="265">
        <v>18711.708888888887</v>
      </c>
      <c r="AQ171" s="265">
        <v>18711.708888888887</v>
      </c>
      <c r="AR171" s="265">
        <v>18711.708888888887</v>
      </c>
      <c r="AS171" s="265">
        <v>18711.708888888887</v>
      </c>
      <c r="AT171" s="265">
        <v>18711.708888888887</v>
      </c>
      <c r="AU171" s="265">
        <v>18711.708888888887</v>
      </c>
      <c r="AV171" s="265">
        <v>18711.708888888887</v>
      </c>
      <c r="AW171" s="265">
        <v>18711.708888888887</v>
      </c>
      <c r="AX171" s="265">
        <v>18711.708888888887</v>
      </c>
      <c r="AY171" s="265">
        <v>18711.708888888887</v>
      </c>
      <c r="AZ171" s="265">
        <v>18711.708888888887</v>
      </c>
    </row>
    <row r="172" spans="1:52" x14ac:dyDescent="0.45">
      <c r="A172" s="279" t="s">
        <v>404</v>
      </c>
      <c r="B172" s="265">
        <v>32366.519999999993</v>
      </c>
      <c r="C172" s="265">
        <v>32617.569999999989</v>
      </c>
      <c r="D172" s="265">
        <v>32820.229999999989</v>
      </c>
      <c r="E172" s="265">
        <v>32839.029999999992</v>
      </c>
      <c r="F172" s="265">
        <v>32884.029999999992</v>
      </c>
      <c r="G172" s="265">
        <v>32983.729999999989</v>
      </c>
      <c r="H172" s="265">
        <v>32990.689999999988</v>
      </c>
      <c r="I172" s="265">
        <v>33051.499999999993</v>
      </c>
      <c r="J172" s="265">
        <v>33110.259999999995</v>
      </c>
      <c r="K172" s="265">
        <v>33285.484999999993</v>
      </c>
      <c r="L172" s="265">
        <v>33356.884999999987</v>
      </c>
      <c r="M172" s="265">
        <v>33474.884999999987</v>
      </c>
      <c r="N172" s="265">
        <v>33518.084999999992</v>
      </c>
      <c r="O172" s="265">
        <v>33583.68499999999</v>
      </c>
      <c r="P172" s="265">
        <v>33608.984999999993</v>
      </c>
      <c r="Q172" s="265">
        <v>33608.984999999993</v>
      </c>
      <c r="R172" s="265">
        <v>33608.984999999993</v>
      </c>
      <c r="S172" s="265">
        <v>33653.984999999993</v>
      </c>
      <c r="T172" s="291">
        <v>33653.984999999993</v>
      </c>
      <c r="U172" s="265">
        <v>33705.984999999993</v>
      </c>
      <c r="V172" s="265">
        <v>33797.984999999993</v>
      </c>
      <c r="W172" s="265">
        <v>33797.984999999993</v>
      </c>
      <c r="X172" s="265">
        <v>33797.984999999993</v>
      </c>
      <c r="Y172" s="265">
        <v>33797.984999999993</v>
      </c>
      <c r="Z172" s="265">
        <v>33797.984999999993</v>
      </c>
      <c r="AA172" s="265">
        <v>33797.984999999993</v>
      </c>
      <c r="AB172" s="265">
        <v>33797.984999999993</v>
      </c>
      <c r="AC172" s="265">
        <v>33797.984999999993</v>
      </c>
      <c r="AD172" s="265">
        <v>33797.984999999993</v>
      </c>
      <c r="AE172" s="265">
        <v>33797.984999999993</v>
      </c>
      <c r="AF172" s="265">
        <v>33797.984999999993</v>
      </c>
      <c r="AG172" s="265">
        <v>33797.984999999993</v>
      </c>
      <c r="AH172" s="265">
        <v>33797.984999999993</v>
      </c>
      <c r="AI172" s="265">
        <v>33797.984999999993</v>
      </c>
      <c r="AJ172" s="265">
        <v>33797.984999999993</v>
      </c>
      <c r="AK172" s="265">
        <v>33797.984999999993</v>
      </c>
      <c r="AL172" s="265">
        <v>33797.984999999993</v>
      </c>
      <c r="AM172" s="265">
        <v>33797.984999999993</v>
      </c>
      <c r="AN172" s="265">
        <v>33797.984999999993</v>
      </c>
      <c r="AO172" s="265">
        <v>33797.984999999993</v>
      </c>
      <c r="AP172" s="265">
        <v>33797.984999999993</v>
      </c>
      <c r="AQ172" s="265">
        <v>33797.984999999993</v>
      </c>
      <c r="AR172" s="265">
        <v>33797.984999999993</v>
      </c>
      <c r="AS172" s="265">
        <v>33797.984999999993</v>
      </c>
      <c r="AT172" s="265">
        <v>33797.984999999993</v>
      </c>
      <c r="AU172" s="265">
        <v>33797.984999999993</v>
      </c>
      <c r="AV172" s="265">
        <v>33797.984999999993</v>
      </c>
      <c r="AW172" s="265">
        <v>33797.984999999993</v>
      </c>
      <c r="AX172" s="265">
        <v>33797.984999999993</v>
      </c>
      <c r="AY172" s="265">
        <v>33797.984999999993</v>
      </c>
      <c r="AZ172" s="265">
        <v>33797.984999999993</v>
      </c>
    </row>
    <row r="173" spans="1:52" x14ac:dyDescent="0.45">
      <c r="A173" s="279" t="s">
        <v>393</v>
      </c>
      <c r="B173" s="265">
        <v>254.10000000000002</v>
      </c>
      <c r="C173" s="265">
        <v>254.10000000000002</v>
      </c>
      <c r="D173" s="265">
        <v>264.60000000000002</v>
      </c>
      <c r="E173" s="265">
        <v>283.5</v>
      </c>
      <c r="F173" s="265">
        <v>283.5</v>
      </c>
      <c r="G173" s="265">
        <v>283.5</v>
      </c>
      <c r="H173" s="265">
        <v>281.5</v>
      </c>
      <c r="I173" s="265">
        <v>283.51</v>
      </c>
      <c r="J173" s="265">
        <v>283.51</v>
      </c>
      <c r="K173" s="265">
        <v>287.51</v>
      </c>
      <c r="L173" s="265">
        <v>287.51</v>
      </c>
      <c r="M173" s="265">
        <v>287.51</v>
      </c>
      <c r="N173" s="265">
        <v>287.51</v>
      </c>
      <c r="O173" s="265">
        <v>287.51</v>
      </c>
      <c r="P173" s="265">
        <v>287.51</v>
      </c>
      <c r="Q173" s="265">
        <v>287.51</v>
      </c>
      <c r="R173" s="265">
        <v>287.51</v>
      </c>
      <c r="S173" s="265">
        <v>287.51</v>
      </c>
      <c r="T173" s="291">
        <v>287.51</v>
      </c>
      <c r="U173" s="265">
        <v>287.51</v>
      </c>
      <c r="V173" s="265">
        <v>287.51</v>
      </c>
      <c r="W173" s="265">
        <v>287.51</v>
      </c>
      <c r="X173" s="265">
        <v>287.51</v>
      </c>
      <c r="Y173" s="265">
        <v>287.51</v>
      </c>
      <c r="Z173" s="265">
        <v>287.51</v>
      </c>
      <c r="AA173" s="265">
        <v>287.51</v>
      </c>
      <c r="AB173" s="265">
        <v>287.51</v>
      </c>
      <c r="AC173" s="265">
        <v>287.51</v>
      </c>
      <c r="AD173" s="265">
        <v>287.51</v>
      </c>
      <c r="AE173" s="265">
        <v>287.51</v>
      </c>
      <c r="AF173" s="265">
        <v>287.51</v>
      </c>
      <c r="AG173" s="265">
        <v>287.51</v>
      </c>
      <c r="AH173" s="265">
        <v>287.51</v>
      </c>
      <c r="AI173" s="265">
        <v>287.51</v>
      </c>
      <c r="AJ173" s="265">
        <v>287.51</v>
      </c>
      <c r="AK173" s="265">
        <v>287.51</v>
      </c>
      <c r="AL173" s="265">
        <v>287.51</v>
      </c>
      <c r="AM173" s="265">
        <v>287.51</v>
      </c>
      <c r="AN173" s="265">
        <v>287.51</v>
      </c>
      <c r="AO173" s="265">
        <v>287.51</v>
      </c>
      <c r="AP173" s="265">
        <v>287.51</v>
      </c>
      <c r="AQ173" s="265">
        <v>287.51</v>
      </c>
      <c r="AR173" s="265">
        <v>287.51</v>
      </c>
      <c r="AS173" s="265">
        <v>287.51</v>
      </c>
      <c r="AT173" s="265">
        <v>287.51</v>
      </c>
      <c r="AU173" s="265">
        <v>287.51</v>
      </c>
      <c r="AV173" s="265">
        <v>287.51</v>
      </c>
      <c r="AW173" s="265">
        <v>287.51</v>
      </c>
      <c r="AX173" s="265">
        <v>287.51</v>
      </c>
      <c r="AY173" s="265">
        <v>287.51</v>
      </c>
      <c r="AZ173" s="265">
        <v>287.51</v>
      </c>
    </row>
    <row r="174" spans="1:52" x14ac:dyDescent="0.45">
      <c r="A174" s="279" t="s">
        <v>394</v>
      </c>
      <c r="B174" s="265">
        <v>11.04</v>
      </c>
      <c r="C174" s="265">
        <v>11.04</v>
      </c>
      <c r="D174" s="265">
        <v>11.04</v>
      </c>
      <c r="E174" s="265">
        <v>11.04</v>
      </c>
      <c r="F174" s="265">
        <v>11.04</v>
      </c>
      <c r="G174" s="265">
        <v>10.16</v>
      </c>
      <c r="H174" s="265">
        <v>10.16</v>
      </c>
      <c r="I174" s="265">
        <v>10.16</v>
      </c>
      <c r="J174" s="265">
        <v>11.06</v>
      </c>
      <c r="K174" s="265">
        <v>12.462</v>
      </c>
      <c r="L174" s="265">
        <v>12.462</v>
      </c>
      <c r="M174" s="265">
        <v>12.462</v>
      </c>
      <c r="N174" s="265">
        <v>12.462</v>
      </c>
      <c r="O174" s="265">
        <v>12.462</v>
      </c>
      <c r="P174" s="265">
        <v>12.462</v>
      </c>
      <c r="Q174" s="265">
        <v>12.462</v>
      </c>
      <c r="R174" s="265">
        <v>12.462</v>
      </c>
      <c r="S174" s="265">
        <v>12.462</v>
      </c>
      <c r="T174" s="291">
        <v>12.462</v>
      </c>
      <c r="U174" s="265">
        <v>12.462</v>
      </c>
      <c r="V174" s="265">
        <v>12.462</v>
      </c>
      <c r="W174" s="265">
        <v>12.462</v>
      </c>
      <c r="X174" s="265">
        <v>12.462</v>
      </c>
      <c r="Y174" s="265">
        <v>12.462</v>
      </c>
      <c r="Z174" s="265">
        <v>12.462</v>
      </c>
      <c r="AA174" s="265">
        <v>12.462</v>
      </c>
      <c r="AB174" s="265">
        <v>12.462</v>
      </c>
      <c r="AC174" s="265">
        <v>12.462</v>
      </c>
      <c r="AD174" s="265">
        <v>12.462</v>
      </c>
      <c r="AE174" s="265">
        <v>12.462</v>
      </c>
      <c r="AF174" s="265">
        <v>12.462</v>
      </c>
      <c r="AG174" s="265">
        <v>12.462</v>
      </c>
      <c r="AH174" s="265">
        <v>12.462</v>
      </c>
      <c r="AI174" s="265">
        <v>12.462</v>
      </c>
      <c r="AJ174" s="265">
        <v>12.462</v>
      </c>
      <c r="AK174" s="265">
        <v>12.462</v>
      </c>
      <c r="AL174" s="265">
        <v>12.462</v>
      </c>
      <c r="AM174" s="265">
        <v>12.462</v>
      </c>
      <c r="AN174" s="265">
        <v>12.462</v>
      </c>
      <c r="AO174" s="265">
        <v>12.462</v>
      </c>
      <c r="AP174" s="265">
        <v>12.462</v>
      </c>
      <c r="AQ174" s="265">
        <v>12.462</v>
      </c>
      <c r="AR174" s="265">
        <v>12.462</v>
      </c>
      <c r="AS174" s="265">
        <v>12.462</v>
      </c>
      <c r="AT174" s="265">
        <v>12.462</v>
      </c>
      <c r="AU174" s="265">
        <v>12.462</v>
      </c>
      <c r="AV174" s="265">
        <v>12.462</v>
      </c>
      <c r="AW174" s="265">
        <v>12.462</v>
      </c>
      <c r="AX174" s="265">
        <v>12.462</v>
      </c>
      <c r="AY174" s="265">
        <v>12.462</v>
      </c>
      <c r="AZ174" s="265">
        <v>12.462</v>
      </c>
    </row>
    <row r="175" spans="1:52" x14ac:dyDescent="0.45">
      <c r="A175" s="262" t="s">
        <v>405</v>
      </c>
      <c r="B175" s="263">
        <v>41461.12000000001</v>
      </c>
      <c r="C175" s="263">
        <v>41659.520000000004</v>
      </c>
      <c r="D175" s="263">
        <v>41721.520000000004</v>
      </c>
      <c r="E175" s="263">
        <v>41781.020000000004</v>
      </c>
      <c r="F175" s="263">
        <v>42835.22</v>
      </c>
      <c r="G175" s="263">
        <v>43590.78</v>
      </c>
      <c r="H175" s="263">
        <v>43983.08</v>
      </c>
      <c r="I175" s="263">
        <v>43991.780000000006</v>
      </c>
      <c r="J175" s="263">
        <v>44309.780000000006</v>
      </c>
      <c r="K175" s="263">
        <v>44729.780000000006</v>
      </c>
      <c r="L175" s="263">
        <v>45088.58</v>
      </c>
      <c r="M175" s="263">
        <v>45318.080000000002</v>
      </c>
      <c r="N175" s="263">
        <v>45493.180000000008</v>
      </c>
      <c r="O175" s="263">
        <v>45922.180000000008</v>
      </c>
      <c r="P175" s="263">
        <v>46275.180000000008</v>
      </c>
      <c r="Q175" s="263">
        <v>47342.180000000008</v>
      </c>
      <c r="R175" s="263">
        <v>47966.780000000006</v>
      </c>
      <c r="S175" s="263">
        <v>48216.780000000006</v>
      </c>
      <c r="T175" s="290">
        <v>48608.780000000006</v>
      </c>
      <c r="U175" s="263">
        <v>48608.780000000006</v>
      </c>
      <c r="V175" s="263">
        <v>48608.780000000006</v>
      </c>
      <c r="W175" s="263">
        <v>48608.780000000006</v>
      </c>
      <c r="X175" s="263">
        <v>48465.780000000006</v>
      </c>
      <c r="Y175" s="263">
        <v>48365.780000000006</v>
      </c>
      <c r="Z175" s="263">
        <v>48365.780000000006</v>
      </c>
      <c r="AA175" s="263">
        <v>48365.780000000006</v>
      </c>
      <c r="AB175" s="263">
        <v>48359.680000000008</v>
      </c>
      <c r="AC175" s="263">
        <v>48359.680000000008</v>
      </c>
      <c r="AD175" s="263">
        <v>48359.680000000008</v>
      </c>
      <c r="AE175" s="263">
        <v>48359.680000000008</v>
      </c>
      <c r="AF175" s="263">
        <v>48359.680000000008</v>
      </c>
      <c r="AG175" s="263">
        <v>48359.680000000008</v>
      </c>
      <c r="AH175" s="263">
        <v>48216.680000000008</v>
      </c>
      <c r="AI175" s="263">
        <v>48051.680000000008</v>
      </c>
      <c r="AJ175" s="263">
        <v>48051.680000000008</v>
      </c>
      <c r="AK175" s="263">
        <v>48051.680000000008</v>
      </c>
      <c r="AL175" s="263">
        <v>48051.680000000008</v>
      </c>
      <c r="AM175" s="263">
        <v>48051.680000000008</v>
      </c>
      <c r="AN175" s="263">
        <v>48051.680000000008</v>
      </c>
      <c r="AO175" s="263">
        <v>48051.680000000008</v>
      </c>
      <c r="AP175" s="263">
        <v>48051.680000000008</v>
      </c>
      <c r="AQ175" s="263">
        <v>47976.680000000008</v>
      </c>
      <c r="AR175" s="263">
        <v>47901.680000000008</v>
      </c>
      <c r="AS175" s="263">
        <v>47901.680000000008</v>
      </c>
      <c r="AT175" s="263">
        <v>47901.680000000008</v>
      </c>
      <c r="AU175" s="263">
        <v>47835.680000000008</v>
      </c>
      <c r="AV175" s="263">
        <v>47835.680000000008</v>
      </c>
      <c r="AW175" s="263">
        <v>47835.680000000008</v>
      </c>
      <c r="AX175" s="263">
        <v>47636.080000000009</v>
      </c>
      <c r="AY175" s="263">
        <v>47583.820000000007</v>
      </c>
      <c r="AZ175" s="263">
        <v>47494.860000000008</v>
      </c>
    </row>
    <row r="176" spans="1:52" x14ac:dyDescent="0.45">
      <c r="A176" s="283" t="s">
        <v>403</v>
      </c>
      <c r="B176" s="278">
        <v>33236.100000000006</v>
      </c>
      <c r="C176" s="278">
        <v>33362.100000000006</v>
      </c>
      <c r="D176" s="278">
        <v>33452.100000000006</v>
      </c>
      <c r="E176" s="278">
        <v>33452.100000000006</v>
      </c>
      <c r="F176" s="278">
        <v>34480.5</v>
      </c>
      <c r="G176" s="278">
        <v>35200.699999999997</v>
      </c>
      <c r="H176" s="278">
        <v>35591.699999999997</v>
      </c>
      <c r="I176" s="278">
        <v>35591.699999999997</v>
      </c>
      <c r="J176" s="278">
        <v>35879.699999999997</v>
      </c>
      <c r="K176" s="278">
        <v>36183.699999999997</v>
      </c>
      <c r="L176" s="278">
        <v>36537.700000000004</v>
      </c>
      <c r="M176" s="278">
        <v>36777.700000000004</v>
      </c>
      <c r="N176" s="278">
        <v>37105.700000000004</v>
      </c>
      <c r="O176" s="278">
        <v>37385.700000000004</v>
      </c>
      <c r="P176" s="278">
        <v>37706.700000000004</v>
      </c>
      <c r="Q176" s="278">
        <v>38773.700000000004</v>
      </c>
      <c r="R176" s="278">
        <v>39398.300000000003</v>
      </c>
      <c r="S176" s="278">
        <v>39648.300000000003</v>
      </c>
      <c r="T176" s="297">
        <v>40008.300000000003</v>
      </c>
      <c r="U176" s="278">
        <v>40008.300000000003</v>
      </c>
      <c r="V176" s="278">
        <v>40008.300000000003</v>
      </c>
      <c r="W176" s="278">
        <v>40008.300000000003</v>
      </c>
      <c r="X176" s="278">
        <v>40008.300000000003</v>
      </c>
      <c r="Y176" s="278">
        <v>40008.300000000003</v>
      </c>
      <c r="Z176" s="278">
        <v>40008.300000000003</v>
      </c>
      <c r="AA176" s="278">
        <v>40008.300000000003</v>
      </c>
      <c r="AB176" s="278">
        <v>40008.300000000003</v>
      </c>
      <c r="AC176" s="278">
        <v>40008.300000000003</v>
      </c>
      <c r="AD176" s="278">
        <v>40008.300000000003</v>
      </c>
      <c r="AE176" s="278">
        <v>40008.300000000003</v>
      </c>
      <c r="AF176" s="278">
        <v>40008.300000000003</v>
      </c>
      <c r="AG176" s="278">
        <v>40008.300000000003</v>
      </c>
      <c r="AH176" s="278">
        <v>40008.300000000003</v>
      </c>
      <c r="AI176" s="278">
        <v>40008.300000000003</v>
      </c>
      <c r="AJ176" s="278">
        <v>40008.300000000003</v>
      </c>
      <c r="AK176" s="278">
        <v>40008.300000000003</v>
      </c>
      <c r="AL176" s="278">
        <v>40008.300000000003</v>
      </c>
      <c r="AM176" s="278">
        <v>40008.300000000003</v>
      </c>
      <c r="AN176" s="278">
        <v>40008.300000000003</v>
      </c>
      <c r="AO176" s="278">
        <v>40008.300000000003</v>
      </c>
      <c r="AP176" s="278">
        <v>40008.300000000003</v>
      </c>
      <c r="AQ176" s="278">
        <v>40008.300000000003</v>
      </c>
      <c r="AR176" s="278">
        <v>40008.300000000003</v>
      </c>
      <c r="AS176" s="278">
        <v>40008.300000000003</v>
      </c>
      <c r="AT176" s="278">
        <v>40008.300000000003</v>
      </c>
      <c r="AU176" s="278">
        <v>40008.300000000003</v>
      </c>
      <c r="AV176" s="278">
        <v>40008.300000000003</v>
      </c>
      <c r="AW176" s="278">
        <v>40008.300000000003</v>
      </c>
      <c r="AX176" s="278">
        <v>40008.300000000003</v>
      </c>
      <c r="AY176" s="278">
        <v>40008.300000000003</v>
      </c>
      <c r="AZ176" s="278">
        <v>40008.300000000003</v>
      </c>
    </row>
    <row r="177" spans="1:52" x14ac:dyDescent="0.45">
      <c r="A177" s="264" t="s">
        <v>404</v>
      </c>
      <c r="B177" s="265">
        <v>8135.52</v>
      </c>
      <c r="C177" s="265">
        <v>8207.9200000000019</v>
      </c>
      <c r="D177" s="265">
        <v>8179.920000000001</v>
      </c>
      <c r="E177" s="265">
        <v>8239.42</v>
      </c>
      <c r="F177" s="265">
        <v>8267.42</v>
      </c>
      <c r="G177" s="265">
        <v>8300.42</v>
      </c>
      <c r="H177" s="265">
        <v>8308.02</v>
      </c>
      <c r="I177" s="265">
        <v>8308.02</v>
      </c>
      <c r="J177" s="265">
        <v>8338.02</v>
      </c>
      <c r="K177" s="265">
        <v>8454.02</v>
      </c>
      <c r="L177" s="265">
        <v>8466.02</v>
      </c>
      <c r="M177" s="265">
        <v>8466.02</v>
      </c>
      <c r="N177" s="265">
        <v>8301.82</v>
      </c>
      <c r="O177" s="265">
        <v>8450.82</v>
      </c>
      <c r="P177" s="265">
        <v>8482.82</v>
      </c>
      <c r="Q177" s="265">
        <v>8482.82</v>
      </c>
      <c r="R177" s="265">
        <v>8482.82</v>
      </c>
      <c r="S177" s="265">
        <v>8482.82</v>
      </c>
      <c r="T177" s="291">
        <v>8514.82</v>
      </c>
      <c r="U177" s="265">
        <v>8514.82</v>
      </c>
      <c r="V177" s="265">
        <v>8514.82</v>
      </c>
      <c r="W177" s="265">
        <v>8514.82</v>
      </c>
      <c r="X177" s="265">
        <v>8371.82</v>
      </c>
      <c r="Y177" s="265">
        <v>8271.82</v>
      </c>
      <c r="Z177" s="265">
        <v>8271.82</v>
      </c>
      <c r="AA177" s="265">
        <v>8271.82</v>
      </c>
      <c r="AB177" s="265">
        <v>8271.82</v>
      </c>
      <c r="AC177" s="265">
        <v>8271.82</v>
      </c>
      <c r="AD177" s="265">
        <v>8271.82</v>
      </c>
      <c r="AE177" s="265">
        <v>8271.82</v>
      </c>
      <c r="AF177" s="265">
        <v>8271.82</v>
      </c>
      <c r="AG177" s="265">
        <v>8271.82</v>
      </c>
      <c r="AH177" s="265">
        <v>8128.8200000000015</v>
      </c>
      <c r="AI177" s="265">
        <v>7963.8200000000015</v>
      </c>
      <c r="AJ177" s="265">
        <v>7963.8200000000015</v>
      </c>
      <c r="AK177" s="265">
        <v>7963.8200000000015</v>
      </c>
      <c r="AL177" s="265">
        <v>7963.8200000000015</v>
      </c>
      <c r="AM177" s="265">
        <v>7963.8200000000015</v>
      </c>
      <c r="AN177" s="265">
        <v>7963.8200000000015</v>
      </c>
      <c r="AO177" s="265">
        <v>7963.8200000000015</v>
      </c>
      <c r="AP177" s="265">
        <v>7963.8200000000015</v>
      </c>
      <c r="AQ177" s="265">
        <v>7888.8200000000015</v>
      </c>
      <c r="AR177" s="265">
        <v>7813.8200000000015</v>
      </c>
      <c r="AS177" s="265">
        <v>7813.8200000000015</v>
      </c>
      <c r="AT177" s="265">
        <v>7813.8200000000015</v>
      </c>
      <c r="AU177" s="265">
        <v>7747.8200000000015</v>
      </c>
      <c r="AV177" s="265">
        <v>7747.8200000000015</v>
      </c>
      <c r="AW177" s="265">
        <v>7747.8200000000015</v>
      </c>
      <c r="AX177" s="265">
        <v>7548.2200000000012</v>
      </c>
      <c r="AY177" s="265">
        <v>7495.9600000000009</v>
      </c>
      <c r="AZ177" s="265">
        <v>7413.1000000000013</v>
      </c>
    </row>
    <row r="178" spans="1:52" x14ac:dyDescent="0.45">
      <c r="A178" s="264" t="s">
        <v>393</v>
      </c>
      <c r="B178" s="265">
        <v>88.7</v>
      </c>
      <c r="C178" s="265">
        <v>88.7</v>
      </c>
      <c r="D178" s="265">
        <v>88.7</v>
      </c>
      <c r="E178" s="265">
        <v>88.7</v>
      </c>
      <c r="F178" s="265">
        <v>86.5</v>
      </c>
      <c r="G178" s="265">
        <v>88.86</v>
      </c>
      <c r="H178" s="265">
        <v>82.56</v>
      </c>
      <c r="I178" s="265">
        <v>91.26</v>
      </c>
      <c r="J178" s="265">
        <v>91.26</v>
      </c>
      <c r="K178" s="265">
        <v>91.26</v>
      </c>
      <c r="L178" s="265">
        <v>84.06</v>
      </c>
      <c r="M178" s="265">
        <v>73.56</v>
      </c>
      <c r="N178" s="265">
        <v>84.86</v>
      </c>
      <c r="O178" s="265">
        <v>84.86</v>
      </c>
      <c r="P178" s="265">
        <v>84.86</v>
      </c>
      <c r="Q178" s="265">
        <v>84.86</v>
      </c>
      <c r="R178" s="265">
        <v>84.86</v>
      </c>
      <c r="S178" s="265">
        <v>84.86</v>
      </c>
      <c r="T178" s="291">
        <v>84.86</v>
      </c>
      <c r="U178" s="265">
        <v>84.86</v>
      </c>
      <c r="V178" s="265">
        <v>84.86</v>
      </c>
      <c r="W178" s="265">
        <v>84.86</v>
      </c>
      <c r="X178" s="265">
        <v>84.86</v>
      </c>
      <c r="Y178" s="265">
        <v>84.86</v>
      </c>
      <c r="Z178" s="265">
        <v>84.86</v>
      </c>
      <c r="AA178" s="265">
        <v>84.86</v>
      </c>
      <c r="AB178" s="265">
        <v>78.760000000000005</v>
      </c>
      <c r="AC178" s="265">
        <v>78.760000000000005</v>
      </c>
      <c r="AD178" s="265">
        <v>78.760000000000005</v>
      </c>
      <c r="AE178" s="265">
        <v>78.760000000000005</v>
      </c>
      <c r="AF178" s="265">
        <v>78.760000000000005</v>
      </c>
      <c r="AG178" s="265">
        <v>78.760000000000005</v>
      </c>
      <c r="AH178" s="265">
        <v>78.760000000000005</v>
      </c>
      <c r="AI178" s="265">
        <v>78.760000000000005</v>
      </c>
      <c r="AJ178" s="265">
        <v>78.760000000000005</v>
      </c>
      <c r="AK178" s="265">
        <v>78.760000000000005</v>
      </c>
      <c r="AL178" s="265">
        <v>78.760000000000005</v>
      </c>
      <c r="AM178" s="265">
        <v>78.760000000000005</v>
      </c>
      <c r="AN178" s="265">
        <v>78.760000000000005</v>
      </c>
      <c r="AO178" s="265">
        <v>78.760000000000005</v>
      </c>
      <c r="AP178" s="265">
        <v>78.760000000000005</v>
      </c>
      <c r="AQ178" s="265">
        <v>78.760000000000005</v>
      </c>
      <c r="AR178" s="265">
        <v>78.760000000000005</v>
      </c>
      <c r="AS178" s="265">
        <v>78.760000000000005</v>
      </c>
      <c r="AT178" s="265">
        <v>78.760000000000005</v>
      </c>
      <c r="AU178" s="265">
        <v>78.760000000000005</v>
      </c>
      <c r="AV178" s="265">
        <v>78.760000000000005</v>
      </c>
      <c r="AW178" s="265">
        <v>78.760000000000005</v>
      </c>
      <c r="AX178" s="265">
        <v>78.760000000000005</v>
      </c>
      <c r="AY178" s="265">
        <v>78.760000000000005</v>
      </c>
      <c r="AZ178" s="265">
        <v>72.66</v>
      </c>
    </row>
    <row r="179" spans="1:52" x14ac:dyDescent="0.45">
      <c r="A179" s="284" t="s">
        <v>394</v>
      </c>
      <c r="B179" s="276">
        <v>0.8</v>
      </c>
      <c r="C179" s="276">
        <v>0.8</v>
      </c>
      <c r="D179" s="276">
        <v>0.8</v>
      </c>
      <c r="E179" s="276">
        <v>0.8</v>
      </c>
      <c r="F179" s="276">
        <v>0.8</v>
      </c>
      <c r="G179" s="276">
        <v>0.8</v>
      </c>
      <c r="H179" s="276">
        <v>0.8</v>
      </c>
      <c r="I179" s="276">
        <v>0.8</v>
      </c>
      <c r="J179" s="276">
        <v>0.8</v>
      </c>
      <c r="K179" s="276">
        <v>0.8</v>
      </c>
      <c r="L179" s="276">
        <v>0.8</v>
      </c>
      <c r="M179" s="276">
        <v>0.8</v>
      </c>
      <c r="N179" s="276">
        <v>0.8</v>
      </c>
      <c r="O179" s="276">
        <v>0.8</v>
      </c>
      <c r="P179" s="276">
        <v>0.8</v>
      </c>
      <c r="Q179" s="276">
        <v>0.8</v>
      </c>
      <c r="R179" s="276">
        <v>0.8</v>
      </c>
      <c r="S179" s="276">
        <v>0.8</v>
      </c>
      <c r="T179" s="296">
        <v>0.8</v>
      </c>
      <c r="U179" s="276">
        <v>0.8</v>
      </c>
      <c r="V179" s="276">
        <v>0.8</v>
      </c>
      <c r="W179" s="276">
        <v>0.8</v>
      </c>
      <c r="X179" s="276">
        <v>0.8</v>
      </c>
      <c r="Y179" s="276">
        <v>0.8</v>
      </c>
      <c r="Z179" s="276">
        <v>0.8</v>
      </c>
      <c r="AA179" s="276">
        <v>0.8</v>
      </c>
      <c r="AB179" s="276">
        <v>0.8</v>
      </c>
      <c r="AC179" s="276">
        <v>0.8</v>
      </c>
      <c r="AD179" s="276">
        <v>0.8</v>
      </c>
      <c r="AE179" s="276">
        <v>0.8</v>
      </c>
      <c r="AF179" s="276">
        <v>0.8</v>
      </c>
      <c r="AG179" s="276">
        <v>0.8</v>
      </c>
      <c r="AH179" s="276">
        <v>0.8</v>
      </c>
      <c r="AI179" s="276">
        <v>0.8</v>
      </c>
      <c r="AJ179" s="276">
        <v>0.8</v>
      </c>
      <c r="AK179" s="276">
        <v>0.8</v>
      </c>
      <c r="AL179" s="276">
        <v>0.8</v>
      </c>
      <c r="AM179" s="276">
        <v>0.8</v>
      </c>
      <c r="AN179" s="276">
        <v>0.8</v>
      </c>
      <c r="AO179" s="276">
        <v>0.8</v>
      </c>
      <c r="AP179" s="276">
        <v>0.8</v>
      </c>
      <c r="AQ179" s="276">
        <v>0.8</v>
      </c>
      <c r="AR179" s="276">
        <v>0.8</v>
      </c>
      <c r="AS179" s="276">
        <v>0.8</v>
      </c>
      <c r="AT179" s="276">
        <v>0.8</v>
      </c>
      <c r="AU179" s="276">
        <v>0.8</v>
      </c>
      <c r="AV179" s="276">
        <v>0.8</v>
      </c>
      <c r="AW179" s="276">
        <v>0.8</v>
      </c>
      <c r="AX179" s="276">
        <v>0.8</v>
      </c>
      <c r="AY179" s="276">
        <v>0.8</v>
      </c>
      <c r="AZ179" s="276">
        <v>0.8</v>
      </c>
    </row>
  </sheetData>
  <pageMargins left="0.39370078740157483" right="0.39370078740157483" top="0.39370078740157483" bottom="0.39370078740157483" header="0.31496062992125984" footer="0.31496062992125984"/>
  <pageSetup paperSize="9" scale="2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12E8-A795-422D-A025-3E64C175CD02}">
  <dimension ref="B1:E11"/>
  <sheetViews>
    <sheetView workbookViewId="0">
      <selection activeCell="F12" sqref="F12"/>
    </sheetView>
  </sheetViews>
  <sheetFormatPr defaultColWidth="10.6640625" defaultRowHeight="14.25" x14ac:dyDescent="0.45"/>
  <cols>
    <col min="1" max="1" width="3.796875" customWidth="1"/>
    <col min="2" max="2" width="29.46484375" style="314" customWidth="1"/>
    <col min="3" max="3" width="11.53125" style="5"/>
    <col min="5" max="5" width="22.86328125" style="311" customWidth="1"/>
  </cols>
  <sheetData>
    <row r="1" spans="2:5" x14ac:dyDescent="0.45">
      <c r="C1" s="316" t="s">
        <v>429</v>
      </c>
      <c r="D1" s="1" t="s">
        <v>430</v>
      </c>
      <c r="E1" s="313" t="s">
        <v>421</v>
      </c>
    </row>
    <row r="2" spans="2:5" ht="28.5" x14ac:dyDescent="0.45">
      <c r="B2" s="314" t="s">
        <v>431</v>
      </c>
      <c r="C2" s="5">
        <v>255683.96882300501</v>
      </c>
      <c r="D2" t="s">
        <v>432</v>
      </c>
    </row>
    <row r="4" spans="2:5" ht="28.5" x14ac:dyDescent="0.45">
      <c r="B4" s="314" t="s">
        <v>435</v>
      </c>
      <c r="C4" s="5">
        <v>221256</v>
      </c>
      <c r="D4" t="s">
        <v>432</v>
      </c>
      <c r="E4" s="311" t="s">
        <v>437</v>
      </c>
    </row>
    <row r="5" spans="2:5" ht="28.5" x14ac:dyDescent="0.45">
      <c r="B5" s="314" t="s">
        <v>436</v>
      </c>
      <c r="C5" s="5">
        <v>16085</v>
      </c>
      <c r="D5" t="s">
        <v>432</v>
      </c>
      <c r="E5" s="311" t="s">
        <v>437</v>
      </c>
    </row>
    <row r="7" spans="2:5" x14ac:dyDescent="0.45">
      <c r="B7" s="314" t="s">
        <v>433</v>
      </c>
      <c r="C7" s="5">
        <v>0.93222831284944452</v>
      </c>
    </row>
    <row r="8" spans="2:5" x14ac:dyDescent="0.45">
      <c r="B8" s="314" t="s">
        <v>434</v>
      </c>
      <c r="C8" s="5">
        <v>6.7771687150555524E-2</v>
      </c>
    </row>
    <row r="10" spans="2:5" s="317" customFormat="1" ht="72" customHeight="1" x14ac:dyDescent="0.45">
      <c r="B10" s="318" t="s">
        <v>439</v>
      </c>
      <c r="C10" s="319">
        <f>C2*C7</f>
        <v>238355.83487851993</v>
      </c>
      <c r="D10" s="317" t="s">
        <v>432</v>
      </c>
      <c r="E10" s="321" t="s">
        <v>440</v>
      </c>
    </row>
    <row r="11" spans="2:5" s="317" customFormat="1" x14ac:dyDescent="0.45">
      <c r="B11" s="318" t="s">
        <v>438</v>
      </c>
      <c r="C11" s="319">
        <f>C2*C8</f>
        <v>17328.133944485089</v>
      </c>
      <c r="D11" s="317" t="s">
        <v>432</v>
      </c>
      <c r="E11" s="321"/>
    </row>
  </sheetData>
  <mergeCells count="1">
    <mergeCell ref="E10:E1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F0F2-C838-437A-930B-5570E3977A68}">
  <sheetPr>
    <pageSetUpPr fitToPage="1"/>
  </sheetPr>
  <dimension ref="A1:X158"/>
  <sheetViews>
    <sheetView showGridLines="0" workbookViewId="0">
      <pane xSplit="1" ySplit="2" topLeftCell="P3" activePane="bottomRight" state="frozen"/>
      <selection activeCell="B2" sqref="B2"/>
      <selection pane="topRight" activeCell="B2" sqref="B2"/>
      <selection pane="bottomLeft" activeCell="B2" sqref="B2"/>
      <selection pane="bottomRight" activeCell="S9" sqref="S9"/>
    </sheetView>
  </sheetViews>
  <sheetFormatPr defaultColWidth="8.86328125" defaultRowHeight="15" customHeight="1" x14ac:dyDescent="0.5"/>
  <cols>
    <col min="1" max="1" width="47.33203125" customWidth="1"/>
    <col min="2" max="17" width="8.6640625" customWidth="1"/>
    <col min="18" max="18" width="13" style="256" bestFit="1" customWidth="1"/>
  </cols>
  <sheetData>
    <row r="1" spans="1:23" s="258" customFormat="1" ht="15" customHeight="1" x14ac:dyDescent="0.5">
      <c r="A1" s="258" t="s">
        <v>316</v>
      </c>
      <c r="R1" s="256"/>
    </row>
    <row r="2" spans="1:23" ht="30" customHeight="1" x14ac:dyDescent="0.5">
      <c r="A2" s="203" t="s">
        <v>407</v>
      </c>
      <c r="B2" s="204" t="s">
        <v>317</v>
      </c>
      <c r="C2" s="204" t="s">
        <v>318</v>
      </c>
      <c r="D2" s="204" t="s">
        <v>319</v>
      </c>
      <c r="E2" s="204" t="s">
        <v>320</v>
      </c>
      <c r="F2" s="204" t="s">
        <v>321</v>
      </c>
      <c r="G2" s="204" t="s">
        <v>322</v>
      </c>
      <c r="H2" s="204" t="s">
        <v>323</v>
      </c>
      <c r="I2" s="204" t="s">
        <v>324</v>
      </c>
      <c r="J2" s="204" t="s">
        <v>325</v>
      </c>
      <c r="K2" s="204" t="s">
        <v>326</v>
      </c>
      <c r="L2" s="204" t="s">
        <v>327</v>
      </c>
      <c r="M2" s="204" t="s">
        <v>408</v>
      </c>
      <c r="N2" s="204" t="s">
        <v>409</v>
      </c>
      <c r="O2" s="204" t="s">
        <v>410</v>
      </c>
      <c r="P2" s="204" t="s">
        <v>411</v>
      </c>
      <c r="Q2" s="204" t="s">
        <v>43</v>
      </c>
    </row>
    <row r="3" spans="1:23" s="207" customFormat="1" ht="15" customHeight="1" x14ac:dyDescent="0.5">
      <c r="A3" s="205" t="s">
        <v>272</v>
      </c>
      <c r="B3" s="206">
        <v>432738.46490043181</v>
      </c>
      <c r="C3" s="206">
        <v>435926.37622374011</v>
      </c>
      <c r="D3" s="206">
        <v>436942.73236608825</v>
      </c>
      <c r="E3" s="206">
        <v>442691.47913801804</v>
      </c>
      <c r="F3" s="206">
        <v>453091.95283833862</v>
      </c>
      <c r="G3" s="206">
        <v>460545.9328383386</v>
      </c>
      <c r="H3" s="206">
        <v>470967.22983833856</v>
      </c>
      <c r="I3" s="206">
        <v>481530.42494360183</v>
      </c>
      <c r="J3" s="206">
        <v>489730.97656637296</v>
      </c>
      <c r="K3" s="206">
        <v>498260.93512374384</v>
      </c>
      <c r="L3" s="206">
        <v>516581.96261569834</v>
      </c>
      <c r="M3" s="206">
        <v>522043.2677767413</v>
      </c>
      <c r="N3" s="206">
        <v>523195.0204341209</v>
      </c>
      <c r="O3" s="206">
        <v>510637.50672239973</v>
      </c>
      <c r="P3" s="206">
        <v>508035.61318224936</v>
      </c>
      <c r="Q3" s="206">
        <v>496612.58226068871</v>
      </c>
      <c r="R3" s="257"/>
    </row>
    <row r="4" spans="1:23" s="207" customFormat="1" ht="15" customHeight="1" x14ac:dyDescent="0.5">
      <c r="A4" s="208" t="s">
        <v>273</v>
      </c>
      <c r="B4" s="209">
        <v>144051.80543999097</v>
      </c>
      <c r="C4" s="209">
        <v>142607.70543999097</v>
      </c>
      <c r="D4" s="209">
        <v>141558.80543999095</v>
      </c>
      <c r="E4" s="209">
        <v>139725.30543999095</v>
      </c>
      <c r="F4" s="209">
        <v>139485.90543999095</v>
      </c>
      <c r="G4" s="209">
        <v>135622.60543999096</v>
      </c>
      <c r="H4" s="209">
        <v>135088.60543999096</v>
      </c>
      <c r="I4" s="209">
        <v>134244.80543999097</v>
      </c>
      <c r="J4" s="209">
        <v>134920.60543999096</v>
      </c>
      <c r="K4" s="209">
        <v>134262.90543999098</v>
      </c>
      <c r="L4" s="209">
        <v>133948.60543999096</v>
      </c>
      <c r="M4" s="209">
        <v>135179.30543999097</v>
      </c>
      <c r="N4" s="209">
        <v>134736.56543999095</v>
      </c>
      <c r="O4" s="209">
        <v>125494.36543999097</v>
      </c>
      <c r="P4" s="209">
        <v>123826.03302892378</v>
      </c>
      <c r="Q4" s="209">
        <v>118407.84119218905</v>
      </c>
      <c r="R4" s="257"/>
    </row>
    <row r="5" spans="1:23" s="207" customFormat="1" ht="15" customHeight="1" x14ac:dyDescent="0.5">
      <c r="A5" s="208" t="s">
        <v>274</v>
      </c>
      <c r="B5" s="209">
        <v>64662.242507739938</v>
      </c>
      <c r="C5" s="209">
        <v>64517.64250773994</v>
      </c>
      <c r="D5" s="209">
        <v>65032.64250773994</v>
      </c>
      <c r="E5" s="209">
        <v>63997.64250773994</v>
      </c>
      <c r="F5" s="209">
        <v>63932.742507739938</v>
      </c>
      <c r="G5" s="209">
        <v>63216.742507739938</v>
      </c>
      <c r="H5" s="209">
        <v>62868.242507739938</v>
      </c>
      <c r="I5" s="209">
        <v>62948.042507739941</v>
      </c>
      <c r="J5" s="209">
        <v>64488.342507739944</v>
      </c>
      <c r="K5" s="209">
        <v>65820.342507739944</v>
      </c>
      <c r="L5" s="209">
        <v>65627.042507739941</v>
      </c>
      <c r="M5" s="209">
        <v>66757.342507739944</v>
      </c>
      <c r="N5" s="209">
        <v>66029.342507739944</v>
      </c>
      <c r="O5" s="209">
        <v>65579.742507739953</v>
      </c>
      <c r="P5" s="209">
        <v>64656.44250773995</v>
      </c>
      <c r="Q5" s="209">
        <v>63463.682507739948</v>
      </c>
      <c r="R5" s="257"/>
    </row>
    <row r="6" spans="1:23" s="207" customFormat="1" ht="15" customHeight="1" x14ac:dyDescent="0.5">
      <c r="A6" s="208" t="s">
        <v>275</v>
      </c>
      <c r="B6" s="209">
        <v>129655.23750142657</v>
      </c>
      <c r="C6" s="209">
        <v>135291.36882473482</v>
      </c>
      <c r="D6" s="209">
        <v>141116.48075655667</v>
      </c>
      <c r="E6" s="209">
        <v>149409.74689690757</v>
      </c>
      <c r="F6" s="209">
        <v>159738.83440972806</v>
      </c>
      <c r="G6" s="209">
        <v>174862.86140972807</v>
      </c>
      <c r="H6" s="209">
        <v>185552.33540972805</v>
      </c>
      <c r="I6" s="209">
        <v>197694.25683078074</v>
      </c>
      <c r="J6" s="209">
        <v>206093.0325918388</v>
      </c>
      <c r="K6" s="209">
        <v>212732.0290965781</v>
      </c>
      <c r="L6" s="209">
        <v>230575.47450582584</v>
      </c>
      <c r="M6" s="209">
        <v>235955.5206668688</v>
      </c>
      <c r="N6" s="209">
        <v>240254.07044278947</v>
      </c>
      <c r="O6" s="209">
        <v>241059.44580353203</v>
      </c>
      <c r="P6" s="209">
        <v>242431.60714813301</v>
      </c>
      <c r="Q6" s="209">
        <v>241267.65106330713</v>
      </c>
      <c r="R6" s="257"/>
    </row>
    <row r="7" spans="1:23" s="207" customFormat="1" ht="15" customHeight="1" x14ac:dyDescent="0.5">
      <c r="A7" s="208" t="s">
        <v>276</v>
      </c>
      <c r="B7" s="209">
        <v>9241.1726646712141</v>
      </c>
      <c r="C7" s="209">
        <v>8691.2726646712144</v>
      </c>
      <c r="D7" s="209">
        <v>8863.2726646712144</v>
      </c>
      <c r="E7" s="209">
        <v>8727.6726646712141</v>
      </c>
      <c r="F7" s="209">
        <v>8754.6126646712146</v>
      </c>
      <c r="G7" s="209">
        <v>8619.1986646712139</v>
      </c>
      <c r="H7" s="209">
        <v>8475.4066646712145</v>
      </c>
      <c r="I7" s="209">
        <v>8685.1396646712128</v>
      </c>
      <c r="J7" s="209">
        <v>8648.6996646712141</v>
      </c>
      <c r="K7" s="209">
        <v>8593.6996646712141</v>
      </c>
      <c r="L7" s="209">
        <v>8540.9853789569279</v>
      </c>
      <c r="M7" s="209">
        <v>8493.9853789569279</v>
      </c>
      <c r="N7" s="209">
        <v>8138.061974701609</v>
      </c>
      <c r="O7" s="209">
        <v>7927.061974701609</v>
      </c>
      <c r="P7" s="209">
        <v>7742.6619747016084</v>
      </c>
      <c r="Q7" s="209">
        <v>7685.5419747016085</v>
      </c>
      <c r="R7" s="257"/>
    </row>
    <row r="8" spans="1:23" s="207" customFormat="1" ht="15" customHeight="1" x14ac:dyDescent="0.5">
      <c r="A8" s="208" t="s">
        <v>277</v>
      </c>
      <c r="B8" s="209">
        <v>2017.1</v>
      </c>
      <c r="C8" s="209">
        <v>2010.2999999999997</v>
      </c>
      <c r="D8" s="209">
        <v>1996</v>
      </c>
      <c r="E8" s="209">
        <v>1996</v>
      </c>
      <c r="F8" s="209">
        <v>2002</v>
      </c>
      <c r="G8" s="209">
        <v>1933.5</v>
      </c>
      <c r="H8" s="209">
        <v>1867.9</v>
      </c>
      <c r="I8" s="209">
        <v>1867.9</v>
      </c>
      <c r="J8" s="209">
        <v>1867.9</v>
      </c>
      <c r="K8" s="209">
        <v>1820.7999999999997</v>
      </c>
      <c r="L8" s="209">
        <v>1754.6</v>
      </c>
      <c r="M8" s="209">
        <v>1654.1</v>
      </c>
      <c r="N8" s="209">
        <v>1605.8</v>
      </c>
      <c r="O8" s="209">
        <v>1605.8</v>
      </c>
      <c r="P8" s="209">
        <v>1503.6</v>
      </c>
      <c r="Q8" s="209">
        <v>1471.1</v>
      </c>
      <c r="R8" s="257"/>
    </row>
    <row r="9" spans="1:23" s="207" customFormat="1" ht="15" customHeight="1" x14ac:dyDescent="0.5">
      <c r="A9" s="208" t="s">
        <v>278</v>
      </c>
      <c r="B9" s="209">
        <v>16479.231686498853</v>
      </c>
      <c r="C9" s="209">
        <v>16146.811686498855</v>
      </c>
      <c r="D9" s="209">
        <v>14919.791686498855</v>
      </c>
      <c r="E9" s="209">
        <v>15053.697686498856</v>
      </c>
      <c r="F9" s="209">
        <v>14919.615686498855</v>
      </c>
      <c r="G9" s="209">
        <v>14581.000686498857</v>
      </c>
      <c r="H9" s="209">
        <v>14717.530686498854</v>
      </c>
      <c r="I9" s="209">
        <v>14783.103686498856</v>
      </c>
      <c r="J9" s="209">
        <v>14585.623686498853</v>
      </c>
      <c r="K9" s="209">
        <v>15226.238686498857</v>
      </c>
      <c r="L9" s="209">
        <v>15304.267686498855</v>
      </c>
      <c r="M9" s="209">
        <v>15024.967686498856</v>
      </c>
      <c r="N9" s="209">
        <v>14844.437686498855</v>
      </c>
      <c r="O9" s="209">
        <v>14441.87594736842</v>
      </c>
      <c r="P9" s="209">
        <v>13589.572473684213</v>
      </c>
      <c r="Q9" s="209">
        <v>12397.67247368421</v>
      </c>
      <c r="R9" s="257"/>
    </row>
    <row r="10" spans="1:23" s="207" customFormat="1" ht="15" customHeight="1" x14ac:dyDescent="0.5">
      <c r="A10" s="208" t="s">
        <v>279</v>
      </c>
      <c r="B10" s="209">
        <v>56487.584573788488</v>
      </c>
      <c r="C10" s="209">
        <v>56005.684573788487</v>
      </c>
      <c r="D10" s="209">
        <v>52434.984573788483</v>
      </c>
      <c r="E10" s="209">
        <v>52171.484573788475</v>
      </c>
      <c r="F10" s="209">
        <v>51815.884573788477</v>
      </c>
      <c r="G10" s="209">
        <v>49010.234573788483</v>
      </c>
      <c r="H10" s="209">
        <v>48734.334573788481</v>
      </c>
      <c r="I10" s="209">
        <v>47002.474573788488</v>
      </c>
      <c r="J10" s="209">
        <v>43938.274573788491</v>
      </c>
      <c r="K10" s="209">
        <v>43565.202573788483</v>
      </c>
      <c r="L10" s="209">
        <v>43042.90257378848</v>
      </c>
      <c r="M10" s="209">
        <v>40944.502573788486</v>
      </c>
      <c r="N10" s="209">
        <v>38869.516859502779</v>
      </c>
      <c r="O10" s="209">
        <v>35318.158526169434</v>
      </c>
      <c r="P10" s="209">
        <v>32422.358526169432</v>
      </c>
      <c r="Q10" s="209">
        <v>29619.486526169439</v>
      </c>
      <c r="R10" s="257"/>
    </row>
    <row r="11" spans="1:23" s="207" customFormat="1" ht="15" customHeight="1" x14ac:dyDescent="0.5">
      <c r="A11" s="210" t="s">
        <v>280</v>
      </c>
      <c r="B11" s="211">
        <v>10144.090526315789</v>
      </c>
      <c r="C11" s="211">
        <v>10655.590526315789</v>
      </c>
      <c r="D11" s="211">
        <v>11020.754736842106</v>
      </c>
      <c r="E11" s="211">
        <v>11609.929368421053</v>
      </c>
      <c r="F11" s="211">
        <v>12442.357555921053</v>
      </c>
      <c r="G11" s="211">
        <v>12699.789555921052</v>
      </c>
      <c r="H11" s="211">
        <v>13662.874555921051</v>
      </c>
      <c r="I11" s="211">
        <v>14304.702240131577</v>
      </c>
      <c r="J11" s="211">
        <v>15188.498101844685</v>
      </c>
      <c r="K11" s="211">
        <v>16239.717154476264</v>
      </c>
      <c r="L11" s="211">
        <v>17788.084522897319</v>
      </c>
      <c r="M11" s="211">
        <v>18033.543522897315</v>
      </c>
      <c r="N11" s="211">
        <v>18717.225522897315</v>
      </c>
      <c r="O11" s="211">
        <v>19211.056522897314</v>
      </c>
      <c r="P11" s="211">
        <v>21863.337522897316</v>
      </c>
      <c r="Q11" s="211">
        <v>22299.606522897317</v>
      </c>
      <c r="R11" s="257"/>
      <c r="V11" t="s">
        <v>314</v>
      </c>
      <c r="W11">
        <v>8320</v>
      </c>
    </row>
    <row r="12" spans="1:23" s="207" customFormat="1" ht="15" customHeight="1" x14ac:dyDescent="0.5">
      <c r="R12" s="320">
        <v>2018</v>
      </c>
    </row>
    <row r="13" spans="1:23" s="207" customFormat="1" ht="15" customHeight="1" x14ac:dyDescent="0.5">
      <c r="A13" s="253" t="s">
        <v>419</v>
      </c>
      <c r="B13" s="206">
        <v>477169.80430000002</v>
      </c>
      <c r="C13" s="206">
        <v>479523.18890000007</v>
      </c>
      <c r="D13" s="206">
        <v>475971.46250000002</v>
      </c>
      <c r="E13" s="206">
        <v>481561.52259999997</v>
      </c>
      <c r="F13" s="206">
        <v>491122.87425999995</v>
      </c>
      <c r="G13" s="206">
        <v>495647.20805000002</v>
      </c>
      <c r="H13" s="206">
        <v>505531.97724000004</v>
      </c>
      <c r="I13" s="206">
        <v>514060.71829999989</v>
      </c>
      <c r="J13" s="206">
        <v>518876.46171300503</v>
      </c>
      <c r="K13" s="206">
        <v>527279.53442300507</v>
      </c>
      <c r="L13" s="206">
        <v>544519.89884300507</v>
      </c>
      <c r="M13" s="206">
        <v>547599.70988300524</v>
      </c>
      <c r="N13" s="206">
        <v>546563.74808300519</v>
      </c>
      <c r="O13" s="206">
        <v>530973.02218300523</v>
      </c>
      <c r="P13" s="206">
        <v>525101.5511830051</v>
      </c>
      <c r="Q13" s="206">
        <v>510551.28306300519</v>
      </c>
      <c r="R13" s="257"/>
    </row>
    <row r="14" spans="1:23" s="207" customFormat="1" ht="15" customHeight="1" x14ac:dyDescent="0.5">
      <c r="A14" s="208" t="s">
        <v>273</v>
      </c>
      <c r="B14" s="209">
        <v>135360.10800000001</v>
      </c>
      <c r="C14" s="209">
        <v>134008.75800000003</v>
      </c>
      <c r="D14" s="209">
        <v>132959.883</v>
      </c>
      <c r="E14" s="209">
        <v>131254.291</v>
      </c>
      <c r="F14" s="209">
        <v>131032.876</v>
      </c>
      <c r="G14" s="209">
        <v>127467.87599999999</v>
      </c>
      <c r="H14" s="209">
        <v>126961.776</v>
      </c>
      <c r="I14" s="209">
        <v>126190.60100000001</v>
      </c>
      <c r="J14" s="209">
        <v>126914.601</v>
      </c>
      <c r="K14" s="209">
        <v>126293.10100000001</v>
      </c>
      <c r="L14" s="209">
        <v>126011.28499999999</v>
      </c>
      <c r="M14" s="209">
        <v>127209.485</v>
      </c>
      <c r="N14" s="209">
        <v>126779.58499999999</v>
      </c>
      <c r="O14" s="209">
        <v>117988.88499999999</v>
      </c>
      <c r="P14" s="209">
        <v>116514.58499999999</v>
      </c>
      <c r="Q14" s="209">
        <v>111348.985</v>
      </c>
      <c r="R14" s="257">
        <v>107694.985</v>
      </c>
    </row>
    <row r="15" spans="1:23" s="207" customFormat="1" ht="15" customHeight="1" x14ac:dyDescent="0.5">
      <c r="A15" s="208" t="s">
        <v>274</v>
      </c>
      <c r="B15" s="209">
        <v>59120.451399999998</v>
      </c>
      <c r="C15" s="209">
        <v>59015.071400000001</v>
      </c>
      <c r="D15" s="209">
        <v>59550.771399999991</v>
      </c>
      <c r="E15" s="209">
        <v>58670.671399999992</v>
      </c>
      <c r="F15" s="209">
        <v>58614.471400000009</v>
      </c>
      <c r="G15" s="209">
        <v>58019.971400000009</v>
      </c>
      <c r="H15" s="209">
        <v>57692.071400000008</v>
      </c>
      <c r="I15" s="209">
        <v>57783.871400000004</v>
      </c>
      <c r="J15" s="209">
        <v>59301.271400000012</v>
      </c>
      <c r="K15" s="209">
        <v>60549.371400000004</v>
      </c>
      <c r="L15" s="209">
        <v>60413.33140000001</v>
      </c>
      <c r="M15" s="209">
        <v>61516.231400000004</v>
      </c>
      <c r="N15" s="209">
        <v>60840.231400000004</v>
      </c>
      <c r="O15" s="209">
        <v>60439.231400000004</v>
      </c>
      <c r="P15" s="209">
        <v>59607.631400000006</v>
      </c>
      <c r="Q15" s="209">
        <v>58519.705000000009</v>
      </c>
      <c r="R15" s="257">
        <v>58828.705000000009</v>
      </c>
    </row>
    <row r="16" spans="1:23" s="207" customFormat="1" ht="15" customHeight="1" x14ac:dyDescent="0.5">
      <c r="A16" s="208" t="s">
        <v>275</v>
      </c>
      <c r="B16" s="209">
        <v>123340.64227</v>
      </c>
      <c r="C16" s="209">
        <v>128738.44287000001</v>
      </c>
      <c r="D16" s="209">
        <v>134376.84947000002</v>
      </c>
      <c r="E16" s="209">
        <v>142326.16236999998</v>
      </c>
      <c r="F16" s="209">
        <v>152239.10778999998</v>
      </c>
      <c r="G16" s="209">
        <v>166788.41474000001</v>
      </c>
      <c r="H16" s="209">
        <v>177038.74786999999</v>
      </c>
      <c r="I16" s="209">
        <v>188676.84825999994</v>
      </c>
      <c r="J16" s="209">
        <v>196684.62327300507</v>
      </c>
      <c r="K16" s="209">
        <v>203067.54058300512</v>
      </c>
      <c r="L16" s="209">
        <v>220209.28980300511</v>
      </c>
      <c r="M16" s="209">
        <v>225399.71524300514</v>
      </c>
      <c r="N16" s="209">
        <v>229591.63044300518</v>
      </c>
      <c r="O16" s="209">
        <v>230463.01354300516</v>
      </c>
      <c r="P16" s="209">
        <v>231773.88854300516</v>
      </c>
      <c r="Q16" s="209">
        <v>230723.96882300513</v>
      </c>
      <c r="R16" s="257">
        <f>Q16+3*8320</f>
        <v>255683.96882300513</v>
      </c>
    </row>
    <row r="17" spans="1:23" s="207" customFormat="1" ht="15" customHeight="1" x14ac:dyDescent="0.5">
      <c r="A17" s="208" t="s">
        <v>276</v>
      </c>
      <c r="B17" s="209">
        <v>8721.07</v>
      </c>
      <c r="C17" s="209">
        <v>8212.6700000000019</v>
      </c>
      <c r="D17" s="209">
        <v>8380.77</v>
      </c>
      <c r="E17" s="209">
        <v>8254.9700000000012</v>
      </c>
      <c r="F17" s="209">
        <v>8279.1899999999987</v>
      </c>
      <c r="G17" s="209">
        <v>8153.7408399999995</v>
      </c>
      <c r="H17" s="209">
        <v>8020.558399999999</v>
      </c>
      <c r="I17" s="209">
        <v>8215.9718199999988</v>
      </c>
      <c r="J17" s="209">
        <v>8185.3542199999993</v>
      </c>
      <c r="K17" s="209">
        <v>8135.3542200000011</v>
      </c>
      <c r="L17" s="209">
        <v>8087.4042200000004</v>
      </c>
      <c r="M17" s="209">
        <v>8045.7042199999996</v>
      </c>
      <c r="N17" s="209">
        <v>7708.0042200000007</v>
      </c>
      <c r="O17" s="209">
        <v>7508.30422</v>
      </c>
      <c r="P17" s="209">
        <v>7334.6042199999993</v>
      </c>
      <c r="Q17" s="209">
        <v>7282.4542199999996</v>
      </c>
      <c r="R17" s="257"/>
    </row>
    <row r="18" spans="1:23" s="207" customFormat="1" ht="15" customHeight="1" x14ac:dyDescent="0.5">
      <c r="A18" s="208" t="s">
        <v>277</v>
      </c>
      <c r="B18" s="209">
        <v>1931.65</v>
      </c>
      <c r="C18" s="209">
        <v>1925.15</v>
      </c>
      <c r="D18" s="209">
        <v>1911.15</v>
      </c>
      <c r="E18" s="209">
        <v>1911.15</v>
      </c>
      <c r="F18" s="209">
        <v>1917.0500000000002</v>
      </c>
      <c r="G18" s="209">
        <v>1851.65</v>
      </c>
      <c r="H18" s="209">
        <v>1789.85</v>
      </c>
      <c r="I18" s="209">
        <v>1789.85</v>
      </c>
      <c r="J18" s="209">
        <v>1789.85</v>
      </c>
      <c r="K18" s="209">
        <v>1744.15</v>
      </c>
      <c r="L18" s="209">
        <v>1683.55</v>
      </c>
      <c r="M18" s="209">
        <v>1586.25</v>
      </c>
      <c r="N18" s="209">
        <v>1540.4499999999998</v>
      </c>
      <c r="O18" s="209">
        <v>1540.4499999999998</v>
      </c>
      <c r="P18" s="209">
        <v>1438.25</v>
      </c>
      <c r="Q18" s="209">
        <v>1407.25</v>
      </c>
      <c r="R18" s="257"/>
    </row>
    <row r="19" spans="1:23" s="207" customFormat="1" ht="15" customHeight="1" x14ac:dyDescent="0.5">
      <c r="A19" s="208" t="s">
        <v>278</v>
      </c>
      <c r="B19" s="209">
        <v>15752.643939999998</v>
      </c>
      <c r="C19" s="209">
        <v>15435.570939999998</v>
      </c>
      <c r="D19" s="209">
        <v>14263.24194</v>
      </c>
      <c r="E19" s="209">
        <v>14393.008940000002</v>
      </c>
      <c r="F19" s="209">
        <v>14262.226060000001</v>
      </c>
      <c r="G19" s="209">
        <v>13936.442059999999</v>
      </c>
      <c r="H19" s="209">
        <v>14068.39106</v>
      </c>
      <c r="I19" s="209">
        <v>14124.816059999999</v>
      </c>
      <c r="J19" s="209">
        <v>13934.506059999998</v>
      </c>
      <c r="K19" s="209">
        <v>14538.306259999998</v>
      </c>
      <c r="L19" s="209">
        <v>14612.226859999999</v>
      </c>
      <c r="M19" s="209">
        <v>14342.668659999999</v>
      </c>
      <c r="N19" s="209">
        <v>14166.668659999999</v>
      </c>
      <c r="O19" s="209">
        <v>13790.426659999999</v>
      </c>
      <c r="P19" s="209">
        <v>12962.890659999997</v>
      </c>
      <c r="Q19" s="209">
        <v>11831.094660000001</v>
      </c>
      <c r="R19" s="257"/>
    </row>
    <row r="20" spans="1:23" s="207" customFormat="1" ht="15" customHeight="1" x14ac:dyDescent="0.5">
      <c r="A20" s="208" t="s">
        <v>279</v>
      </c>
      <c r="B20" s="209">
        <v>53838.675000000003</v>
      </c>
      <c r="C20" s="209">
        <v>53378.674999999996</v>
      </c>
      <c r="D20" s="209">
        <v>49965.06</v>
      </c>
      <c r="E20" s="209">
        <v>49735.779999999992</v>
      </c>
      <c r="F20" s="209">
        <v>49421.279999999984</v>
      </c>
      <c r="G20" s="209">
        <v>46782.68</v>
      </c>
      <c r="H20" s="209">
        <v>46532.138000000006</v>
      </c>
      <c r="I20" s="209">
        <v>44861.038</v>
      </c>
      <c r="J20" s="209">
        <v>41933.432999999997</v>
      </c>
      <c r="K20" s="209">
        <v>41583.852999999996</v>
      </c>
      <c r="L20" s="209">
        <v>41093.748</v>
      </c>
      <c r="M20" s="209">
        <v>39110.887999999999</v>
      </c>
      <c r="N20" s="209">
        <v>37099.387999999999</v>
      </c>
      <c r="O20" s="209">
        <v>33702.307999999997</v>
      </c>
      <c r="P20" s="209">
        <v>30966.807999999997</v>
      </c>
      <c r="Q20" s="209">
        <v>28310.057999999997</v>
      </c>
      <c r="R20" s="257"/>
    </row>
    <row r="21" spans="1:23" s="207" customFormat="1" ht="15" customHeight="1" x14ac:dyDescent="0.5">
      <c r="A21" s="255" t="s">
        <v>315</v>
      </c>
      <c r="B21" s="254">
        <v>69591.318939999997</v>
      </c>
      <c r="C21" s="254">
        <v>68814.245939999993</v>
      </c>
      <c r="D21" s="254">
        <v>64228.301939999998</v>
      </c>
      <c r="E21" s="254">
        <v>64128.788939999991</v>
      </c>
      <c r="F21" s="254">
        <v>63683.506059999985</v>
      </c>
      <c r="G21" s="254">
        <v>60719.122060000002</v>
      </c>
      <c r="H21" s="254">
        <v>60600.529060000008</v>
      </c>
      <c r="I21" s="254">
        <v>58985.854059999998</v>
      </c>
      <c r="J21" s="254">
        <v>55867.939059999997</v>
      </c>
      <c r="K21" s="254">
        <v>56122.159259999993</v>
      </c>
      <c r="L21" s="254">
        <v>55705.974860000002</v>
      </c>
      <c r="M21" s="254">
        <v>53453.556660000002</v>
      </c>
      <c r="N21" s="254">
        <v>51266.056660000002</v>
      </c>
      <c r="O21" s="254">
        <v>47492.734659999995</v>
      </c>
      <c r="P21" s="254">
        <v>43929.698659999995</v>
      </c>
      <c r="Q21" s="254">
        <v>40141.15266</v>
      </c>
      <c r="R21" s="257">
        <v>34942.15266</v>
      </c>
    </row>
    <row r="22" spans="1:23" s="207" customFormat="1" ht="15" customHeight="1" x14ac:dyDescent="0.5">
      <c r="A22" s="210" t="s">
        <v>280</v>
      </c>
      <c r="B22" s="211">
        <v>9513.2447500000017</v>
      </c>
      <c r="C22" s="211">
        <v>9994.6047500000004</v>
      </c>
      <c r="D22" s="211">
        <v>10335.43475</v>
      </c>
      <c r="E22" s="211">
        <v>10886.69995</v>
      </c>
      <c r="F22" s="211">
        <v>11673.166949999999</v>
      </c>
      <c r="G22" s="211">
        <v>11927.310950000001</v>
      </c>
      <c r="H22" s="211">
        <v>12827.91545</v>
      </c>
      <c r="I22" s="211">
        <v>13431.867699999999</v>
      </c>
      <c r="J22" s="211">
        <v>14264.883700000002</v>
      </c>
      <c r="K22" s="211">
        <v>15245.698700000001</v>
      </c>
      <c r="L22" s="211">
        <v>16703.0887</v>
      </c>
      <c r="M22" s="211">
        <v>16935.2107</v>
      </c>
      <c r="N22" s="211">
        <v>17571.733699999997</v>
      </c>
      <c r="O22" s="211">
        <v>18047.668700000002</v>
      </c>
      <c r="P22" s="211">
        <v>20573.1947</v>
      </c>
      <c r="Q22" s="211">
        <v>20986.614699999998</v>
      </c>
      <c r="R22" s="257"/>
    </row>
    <row r="23" spans="1:23" s="207" customFormat="1" ht="15" customHeight="1" x14ac:dyDescent="0.5">
      <c r="R23" s="257"/>
    </row>
    <row r="24" spans="1:23" ht="15" customHeight="1" x14ac:dyDescent="0.5">
      <c r="A24" s="212" t="s">
        <v>281</v>
      </c>
      <c r="B24" s="213">
        <v>0.44209023374304263</v>
      </c>
      <c r="C24" s="213">
        <v>0.4449986706551623</v>
      </c>
      <c r="D24" s="213">
        <v>0.45947980448554787</v>
      </c>
      <c r="E24" s="213">
        <v>0.47615863830095062</v>
      </c>
      <c r="F24" s="213">
        <v>0.4700158835812423</v>
      </c>
      <c r="G24" s="213">
        <v>0.47132359345557734</v>
      </c>
      <c r="H24" s="213">
        <v>0.47001883370676462</v>
      </c>
      <c r="I24" s="213">
        <v>0.47077381171766153</v>
      </c>
      <c r="J24" s="213">
        <v>0.45502267885285874</v>
      </c>
      <c r="K24" s="213">
        <v>0.41419384878349197</v>
      </c>
      <c r="L24" s="213">
        <v>0.41153782810670836</v>
      </c>
      <c r="M24" s="213">
        <v>0.39733523913148466</v>
      </c>
      <c r="N24" s="213">
        <v>0.38472807977255674</v>
      </c>
      <c r="O24" s="213">
        <v>0.37106644730570171</v>
      </c>
      <c r="P24" s="213">
        <v>0.34819642060438222</v>
      </c>
      <c r="Q24" s="213">
        <v>0.36512375449044104</v>
      </c>
      <c r="V24" t="s">
        <v>314</v>
      </c>
      <c r="W24">
        <v>-1218</v>
      </c>
    </row>
    <row r="25" spans="1:23" ht="15" customHeight="1" x14ac:dyDescent="0.5">
      <c r="A25" s="214" t="s">
        <v>273</v>
      </c>
      <c r="B25" s="215">
        <v>0.46939763128271411</v>
      </c>
      <c r="C25" s="215">
        <v>0.47342187618639264</v>
      </c>
      <c r="D25" s="215">
        <v>0.48562893565656273</v>
      </c>
      <c r="E25" s="215">
        <v>0.53027995591938482</v>
      </c>
      <c r="F25" s="215">
        <v>0.51596426097642567</v>
      </c>
      <c r="G25" s="215">
        <v>0.52201298451140066</v>
      </c>
      <c r="H25" s="215">
        <v>0.54047979416346614</v>
      </c>
      <c r="I25" s="215">
        <v>0.53783745053637244</v>
      </c>
      <c r="J25" s="215">
        <v>0.47118064573675206</v>
      </c>
      <c r="K25" s="215">
        <v>0.42187633792349172</v>
      </c>
      <c r="L25" s="215">
        <v>0.42787773041996235</v>
      </c>
      <c r="M25" s="215">
        <v>0.43118894946835995</v>
      </c>
      <c r="N25" s="215">
        <v>0.47644318985627027</v>
      </c>
      <c r="O25" s="215">
        <v>0.50035103521361024</v>
      </c>
      <c r="P25" s="215">
        <v>0.45549458673408955</v>
      </c>
      <c r="Q25" s="215">
        <v>0.47104850604955573</v>
      </c>
    </row>
    <row r="26" spans="1:23" ht="15" customHeight="1" x14ac:dyDescent="0.5">
      <c r="A26" s="214" t="s">
        <v>274</v>
      </c>
      <c r="B26" s="216">
        <v>0.63891064241203732</v>
      </c>
      <c r="C26" s="216">
        <v>0.65967764807351081</v>
      </c>
      <c r="D26" s="216">
        <v>0.65401714546761081</v>
      </c>
      <c r="E26" s="216">
        <v>0.6816136637846798</v>
      </c>
      <c r="F26" s="216">
        <v>0.66772447126908074</v>
      </c>
      <c r="G26" s="216">
        <v>0.66661150227218924</v>
      </c>
      <c r="H26" s="216">
        <v>0.66362509538300718</v>
      </c>
      <c r="I26" s="216">
        <v>0.68089553413489978</v>
      </c>
      <c r="J26" s="216">
        <v>0.64918565652746729</v>
      </c>
      <c r="K26" s="216">
        <v>0.60646587823389597</v>
      </c>
      <c r="L26" s="216">
        <v>0.6111676432778278</v>
      </c>
      <c r="M26" s="216">
        <v>0.63417104744823394</v>
      </c>
      <c r="N26" s="216">
        <v>0.64541310304872646</v>
      </c>
      <c r="O26" s="216">
        <v>0.62569891218336737</v>
      </c>
      <c r="P26" s="216">
        <v>0.61992263013450599</v>
      </c>
      <c r="Q26" s="216">
        <v>0.62649054193637987</v>
      </c>
    </row>
    <row r="27" spans="1:23" ht="15" customHeight="1" x14ac:dyDescent="0.5">
      <c r="A27" s="214" t="s">
        <v>275</v>
      </c>
      <c r="B27" s="216">
        <v>0.42813810606471209</v>
      </c>
      <c r="C27" s="216">
        <v>0.42285525718442807</v>
      </c>
      <c r="D27" s="216">
        <v>0.43586604144251262</v>
      </c>
      <c r="E27" s="216">
        <v>0.44888104668911732</v>
      </c>
      <c r="F27" s="216">
        <v>0.45439640817831645</v>
      </c>
      <c r="G27" s="216">
        <v>0.44717636597541133</v>
      </c>
      <c r="H27" s="216">
        <v>0.43735050144928372</v>
      </c>
      <c r="I27" s="216">
        <v>0.44278558756413633</v>
      </c>
      <c r="J27" s="216">
        <v>0.45524526790384967</v>
      </c>
      <c r="K27" s="216">
        <v>0.41113480008237546</v>
      </c>
      <c r="L27" s="216">
        <v>0.39955516254151691</v>
      </c>
      <c r="M27" s="216">
        <v>0.36042788408653859</v>
      </c>
      <c r="N27" s="216">
        <v>0.29992001266079993</v>
      </c>
      <c r="O27" s="216">
        <v>0.26835467288457476</v>
      </c>
      <c r="P27" s="216">
        <v>0.24412470457797572</v>
      </c>
      <c r="Q27" s="216">
        <v>0.26537825493163453</v>
      </c>
    </row>
    <row r="28" spans="1:23" ht="15" customHeight="1" x14ac:dyDescent="0.5">
      <c r="A28" s="214" t="s">
        <v>276</v>
      </c>
      <c r="B28" s="216">
        <v>0.37556073835484993</v>
      </c>
      <c r="C28" s="216">
        <v>0.39040226317608523</v>
      </c>
      <c r="D28" s="216">
        <v>0.38443234754770889</v>
      </c>
      <c r="E28" s="216">
        <v>0.39362125858793329</v>
      </c>
      <c r="F28" s="216">
        <v>0.39319555945997359</v>
      </c>
      <c r="G28" s="216">
        <v>0.40830207963152709</v>
      </c>
      <c r="H28" s="216">
        <v>0.42613838609192672</v>
      </c>
      <c r="I28" s="216">
        <v>0.4597028295023709</v>
      </c>
      <c r="J28" s="216">
        <v>0.42190983054721304</v>
      </c>
      <c r="K28" s="216">
        <v>0.30030576217949884</v>
      </c>
      <c r="L28" s="216">
        <v>0.40694201790947815</v>
      </c>
      <c r="M28" s="216">
        <v>0.40230237541962333</v>
      </c>
      <c r="N28" s="216">
        <v>0.42339632440134589</v>
      </c>
      <c r="O28" s="216">
        <v>0.42749751476123593</v>
      </c>
      <c r="P28" s="216">
        <v>0.44821404592743752</v>
      </c>
      <c r="Q28" s="216">
        <v>0.43715823325693864</v>
      </c>
    </row>
    <row r="29" spans="1:23" ht="15" customHeight="1" x14ac:dyDescent="0.5">
      <c r="A29" s="214" t="s">
        <v>277</v>
      </c>
      <c r="B29" s="216">
        <v>0.23829397301921981</v>
      </c>
      <c r="C29" s="216">
        <v>0.16320717791963857</v>
      </c>
      <c r="D29" s="216">
        <v>0.15031522923122845</v>
      </c>
      <c r="E29" s="216">
        <v>0.13612668881364293</v>
      </c>
      <c r="F29" s="216">
        <v>0.19193415685421958</v>
      </c>
      <c r="G29" s="216">
        <v>0.18963142041859102</v>
      </c>
      <c r="H29" s="216">
        <v>0.21503226896931837</v>
      </c>
      <c r="I29" s="216">
        <v>0.22970848377666267</v>
      </c>
      <c r="J29" s="216">
        <v>0.20349562696021084</v>
      </c>
      <c r="K29" s="216">
        <v>0.19787250293919209</v>
      </c>
      <c r="L29" s="216">
        <v>0.22873652185210586</v>
      </c>
      <c r="M29" s="216">
        <v>0.22207184611701625</v>
      </c>
      <c r="N29" s="216">
        <v>0.21295788273438468</v>
      </c>
      <c r="O29" s="216">
        <v>0.21655631544727466</v>
      </c>
      <c r="P29" s="216">
        <v>0.25174080740256521</v>
      </c>
      <c r="Q29" s="216">
        <v>0.24597083003194936</v>
      </c>
    </row>
    <row r="30" spans="1:23" ht="15" customHeight="1" x14ac:dyDescent="0.5">
      <c r="A30" s="214" t="s">
        <v>278</v>
      </c>
      <c r="B30" s="216">
        <v>7.5090006671545889E-2</v>
      </c>
      <c r="C30" s="216">
        <v>7.9111614444844908E-2</v>
      </c>
      <c r="D30" s="216">
        <v>7.1664946857637385E-2</v>
      </c>
      <c r="E30" s="216">
        <v>7.2238281679609634E-2</v>
      </c>
      <c r="F30" s="216">
        <v>4.4783052976868978E-2</v>
      </c>
      <c r="G30" s="216">
        <v>5.1568009448359736E-2</v>
      </c>
      <c r="H30" s="216">
        <v>8.8938910289496506E-2</v>
      </c>
      <c r="I30" s="216">
        <v>9.0447445714994593E-2</v>
      </c>
      <c r="J30" s="216">
        <v>7.3509004518005155E-2</v>
      </c>
      <c r="K30" s="216">
        <v>7.3293450894139592E-2</v>
      </c>
      <c r="L30" s="216">
        <v>7.9409756936493353E-2</v>
      </c>
      <c r="M30" s="216">
        <v>6.9567661006214213E-2</v>
      </c>
      <c r="N30" s="216">
        <v>7.1924809787676666E-2</v>
      </c>
      <c r="O30" s="216">
        <v>7.0799074688892641E-2</v>
      </c>
      <c r="P30" s="216">
        <v>7.6216037362616548E-2</v>
      </c>
      <c r="Q30" s="216">
        <v>7.1271595286238415E-2</v>
      </c>
    </row>
    <row r="31" spans="1:23" ht="15" customHeight="1" x14ac:dyDescent="0.5">
      <c r="A31" s="214" t="s">
        <v>279</v>
      </c>
      <c r="B31" s="216">
        <v>0.31142762089080833</v>
      </c>
      <c r="C31" s="216">
        <v>0.30675177756223654</v>
      </c>
      <c r="D31" s="216">
        <v>0.3474810621989971</v>
      </c>
      <c r="E31" s="216">
        <v>0.29734650242877436</v>
      </c>
      <c r="F31" s="216">
        <v>0.28026794633084168</v>
      </c>
      <c r="G31" s="216">
        <v>0.28607135518613885</v>
      </c>
      <c r="H31" s="216">
        <v>0.24931058787434776</v>
      </c>
      <c r="I31" s="216">
        <v>0.21181016849292533</v>
      </c>
      <c r="J31" s="216">
        <v>0.21782297208465845</v>
      </c>
      <c r="K31" s="216">
        <v>0.20361702052659633</v>
      </c>
      <c r="L31" s="216">
        <v>0.17380620835414026</v>
      </c>
      <c r="M31" s="216">
        <v>0.14840999548602499</v>
      </c>
      <c r="N31" s="216">
        <v>0.15715426180966327</v>
      </c>
      <c r="O31" s="216">
        <v>0.14111073331618262</v>
      </c>
      <c r="P31" s="216">
        <v>0.14578563899266461</v>
      </c>
      <c r="Q31" s="216">
        <v>0.17110683908954211</v>
      </c>
    </row>
    <row r="32" spans="1:23" ht="15" customHeight="1" x14ac:dyDescent="0.5">
      <c r="A32" s="217" t="s">
        <v>280</v>
      </c>
      <c r="B32" s="218">
        <v>0.40295638258538008</v>
      </c>
      <c r="C32" s="218">
        <v>0.42466962959103449</v>
      </c>
      <c r="D32" s="218">
        <v>0.45225723148133051</v>
      </c>
      <c r="E32" s="218">
        <v>0.49107997640564827</v>
      </c>
      <c r="F32" s="218">
        <v>0.53843964992871418</v>
      </c>
      <c r="G32" s="218">
        <v>0.57289373623328133</v>
      </c>
      <c r="H32" s="218">
        <v>0.58597876926971493</v>
      </c>
      <c r="I32" s="218">
        <v>0.58571433959213381</v>
      </c>
      <c r="J32" s="218">
        <v>0.58642512845600003</v>
      </c>
      <c r="K32" s="218">
        <v>0.5805098252679215</v>
      </c>
      <c r="L32" s="218">
        <v>0.58855065235507931</v>
      </c>
      <c r="M32" s="218">
        <v>0.60174176035111571</v>
      </c>
      <c r="N32" s="218">
        <v>0.61208339583070026</v>
      </c>
      <c r="O32" s="218">
        <v>0.58423748872579362</v>
      </c>
      <c r="P32" s="218">
        <v>0.53135588193477146</v>
      </c>
      <c r="Q32" s="218">
        <v>0.542129949430042</v>
      </c>
    </row>
    <row r="33" spans="1:24" s="207" customFormat="1" ht="15" customHeight="1" x14ac:dyDescent="0.5">
      <c r="R33" s="257"/>
    </row>
    <row r="34" spans="1:24" s="207" customFormat="1" ht="15" customHeight="1" x14ac:dyDescent="0.5">
      <c r="A34" s="219" t="s">
        <v>282</v>
      </c>
      <c r="B34" s="220">
        <v>1675870.7740935511</v>
      </c>
      <c r="C34" s="220">
        <v>1699323.1234062377</v>
      </c>
      <c r="D34" s="220">
        <v>1758713.3244532133</v>
      </c>
      <c r="E34" s="220">
        <v>1846532.417789621</v>
      </c>
      <c r="F34" s="220">
        <v>1865533.2315181138</v>
      </c>
      <c r="G34" s="220">
        <v>1901499.5967864385</v>
      </c>
      <c r="H34" s="220">
        <v>1939143.9804046415</v>
      </c>
      <c r="I34" s="220">
        <v>1985821.1632124288</v>
      </c>
      <c r="J34" s="220">
        <v>1952067.0196602487</v>
      </c>
      <c r="K34" s="220">
        <v>1807859.1422961196</v>
      </c>
      <c r="L34" s="220">
        <v>1862314.8458615358</v>
      </c>
      <c r="M34" s="220">
        <v>1817053.3949581059</v>
      </c>
      <c r="N34" s="220">
        <v>1763281.2642896823</v>
      </c>
      <c r="O34" s="220">
        <v>1659848.7024093748</v>
      </c>
      <c r="P34" s="220">
        <v>1549610.5547545988</v>
      </c>
      <c r="Q34" s="220">
        <v>1588407.4429250089</v>
      </c>
      <c r="R34" s="257"/>
    </row>
    <row r="35" spans="1:24" s="207" customFormat="1" ht="15" customHeight="1" x14ac:dyDescent="0.5">
      <c r="A35" s="221" t="s">
        <v>273</v>
      </c>
      <c r="B35" s="222">
        <v>592329.9679984441</v>
      </c>
      <c r="C35" s="222">
        <v>591419.20142000366</v>
      </c>
      <c r="D35" s="222">
        <v>602206.65568326227</v>
      </c>
      <c r="E35" s="222">
        <v>649059.312371579</v>
      </c>
      <c r="F35" s="222">
        <v>630454.94094467931</v>
      </c>
      <c r="G35" s="222">
        <v>620179.62664857018</v>
      </c>
      <c r="H35" s="222">
        <v>639590.91615943552</v>
      </c>
      <c r="I35" s="222">
        <v>632488.50301302166</v>
      </c>
      <c r="J35" s="222">
        <v>556890.52723101829</v>
      </c>
      <c r="K35" s="222">
        <v>496186.92350608506</v>
      </c>
      <c r="L35" s="222">
        <v>502067.3575279814</v>
      </c>
      <c r="M35" s="222">
        <v>510601.32687418268</v>
      </c>
      <c r="N35" s="222">
        <v>562342.23468972475</v>
      </c>
      <c r="O35" s="222">
        <v>550051.22439364146</v>
      </c>
      <c r="P35" s="222">
        <v>494082.28861493862</v>
      </c>
      <c r="Q35" s="222">
        <v>488596.32947565115</v>
      </c>
      <c r="R35" s="257"/>
    </row>
    <row r="36" spans="1:24" s="207" customFormat="1" ht="15" customHeight="1" x14ac:dyDescent="0.5">
      <c r="A36" s="221" t="s">
        <v>274</v>
      </c>
      <c r="B36" s="222">
        <v>361905.33932770608</v>
      </c>
      <c r="C36" s="222">
        <v>372833.01681828022</v>
      </c>
      <c r="D36" s="222">
        <v>372584.37776451849</v>
      </c>
      <c r="E36" s="222">
        <v>382125.80802955717</v>
      </c>
      <c r="F36" s="222">
        <v>373959.6405848033</v>
      </c>
      <c r="G36" s="222">
        <v>369155.22738050687</v>
      </c>
      <c r="H36" s="222">
        <v>365475.46445346589</v>
      </c>
      <c r="I36" s="222">
        <v>375462.71938823268</v>
      </c>
      <c r="J36" s="222">
        <v>366736.58505067666</v>
      </c>
      <c r="K36" s="222">
        <v>349679.85638360411</v>
      </c>
      <c r="L36" s="222">
        <v>351355.93416560336</v>
      </c>
      <c r="M36" s="222">
        <v>370859.62668942701</v>
      </c>
      <c r="N36" s="222">
        <v>373317.93688004347</v>
      </c>
      <c r="O36" s="222">
        <v>359450.60028361803</v>
      </c>
      <c r="P36" s="222">
        <v>351118.24899615836</v>
      </c>
      <c r="Q36" s="222">
        <v>348292.31638455857</v>
      </c>
      <c r="R36" s="257"/>
    </row>
    <row r="37" spans="1:24" s="207" customFormat="1" ht="15" customHeight="1" x14ac:dyDescent="0.5">
      <c r="A37" s="221" t="s">
        <v>275</v>
      </c>
      <c r="B37" s="222">
        <v>486270.64694902534</v>
      </c>
      <c r="C37" s="222">
        <v>501147.919058737</v>
      </c>
      <c r="D37" s="222">
        <v>538809.04500301159</v>
      </c>
      <c r="E37" s="222">
        <v>587508.7032963261</v>
      </c>
      <c r="F37" s="222">
        <v>635842.43279677245</v>
      </c>
      <c r="G37" s="222">
        <v>684984.1608451542</v>
      </c>
      <c r="H37" s="222">
        <v>710886.32476400491</v>
      </c>
      <c r="I37" s="222">
        <v>766816.82877932326</v>
      </c>
      <c r="J37" s="222">
        <v>821888.40983800299</v>
      </c>
      <c r="K37" s="222">
        <v>766163.09262275998</v>
      </c>
      <c r="L37" s="222">
        <v>807037.96166174067</v>
      </c>
      <c r="M37" s="222">
        <v>744993.75369987416</v>
      </c>
      <c r="N37" s="222">
        <v>631219.35371732875</v>
      </c>
      <c r="O37" s="222">
        <v>566679.395625251</v>
      </c>
      <c r="P37" s="222">
        <v>518447.84960452013</v>
      </c>
      <c r="Q37" s="222">
        <v>560878.16872516228</v>
      </c>
      <c r="R37" s="257"/>
      <c r="V37" t="s">
        <v>314</v>
      </c>
      <c r="W37">
        <v>103</v>
      </c>
    </row>
    <row r="38" spans="1:24" s="207" customFormat="1" ht="15" customHeight="1" x14ac:dyDescent="0.5">
      <c r="A38" s="221" t="s">
        <v>276</v>
      </c>
      <c r="B38" s="222">
        <v>30402.645471867138</v>
      </c>
      <c r="C38" s="222">
        <v>29723.490459152443</v>
      </c>
      <c r="D38" s="222">
        <v>29848.199564730534</v>
      </c>
      <c r="E38" s="222">
        <v>30094.082089587726</v>
      </c>
      <c r="F38" s="222">
        <v>30154.327462977129</v>
      </c>
      <c r="G38" s="222">
        <v>30828.513838392631</v>
      </c>
      <c r="H38" s="222">
        <v>31638.457989788381</v>
      </c>
      <c r="I38" s="222">
        <v>34975.029519420234</v>
      </c>
      <c r="J38" s="222">
        <v>31964.989551382489</v>
      </c>
      <c r="K38" s="222">
        <v>22607.260743009341</v>
      </c>
      <c r="L38" s="222">
        <v>30447.007827421188</v>
      </c>
      <c r="M38" s="222">
        <v>29934.238333869151</v>
      </c>
      <c r="N38" s="222">
        <v>30183.679623869815</v>
      </c>
      <c r="O38" s="222">
        <v>29685.881811438721</v>
      </c>
      <c r="P38" s="222">
        <v>30400.439885382686</v>
      </c>
      <c r="Q38" s="222">
        <v>29431.830053235564</v>
      </c>
      <c r="R38" s="257"/>
    </row>
    <row r="39" spans="1:24" s="207" customFormat="1" ht="15" customHeight="1" x14ac:dyDescent="0.5">
      <c r="A39" s="221" t="s">
        <v>277</v>
      </c>
      <c r="B39" s="222">
        <v>4210.6058912791177</v>
      </c>
      <c r="C39" s="222">
        <v>2874.1156144014003</v>
      </c>
      <c r="D39" s="222">
        <v>2628.2557704988599</v>
      </c>
      <c r="E39" s="222">
        <v>2380.1697088389938</v>
      </c>
      <c r="F39" s="222">
        <v>3366.0491145140131</v>
      </c>
      <c r="G39" s="222">
        <v>3211.8745980830686</v>
      </c>
      <c r="H39" s="222">
        <v>3518.5308708202388</v>
      </c>
      <c r="I39" s="222">
        <v>3758.6748971747111</v>
      </c>
      <c r="J39" s="222">
        <v>3329.7590588070457</v>
      </c>
      <c r="K39" s="222">
        <v>3156.1075793607247</v>
      </c>
      <c r="L39" s="222">
        <v>3515.7480468773347</v>
      </c>
      <c r="M39" s="222">
        <v>3217.8023962004913</v>
      </c>
      <c r="N39" s="222">
        <v>2995.6376485111041</v>
      </c>
      <c r="O39" s="222">
        <v>3046.2561105842465</v>
      </c>
      <c r="P39" s="222">
        <v>3315.8131073719537</v>
      </c>
      <c r="Q39" s="222">
        <v>3169.7857474056059</v>
      </c>
      <c r="R39" s="257"/>
    </row>
    <row r="40" spans="1:24" s="207" customFormat="1" ht="15" customHeight="1" x14ac:dyDescent="0.5">
      <c r="A40" s="221" t="s">
        <v>278</v>
      </c>
      <c r="B40" s="222">
        <v>10839.848407382866</v>
      </c>
      <c r="C40" s="222">
        <v>11190.026984144926</v>
      </c>
      <c r="D40" s="222">
        <v>9366.4204462580528</v>
      </c>
      <c r="E40" s="222">
        <v>9526.090503261652</v>
      </c>
      <c r="F40" s="222">
        <v>5852.9584316231121</v>
      </c>
      <c r="G40" s="222">
        <v>6586.7594670309163</v>
      </c>
      <c r="H40" s="222">
        <v>11466.499598746637</v>
      </c>
      <c r="I40" s="222">
        <v>11712.943161289579</v>
      </c>
      <c r="J40" s="222">
        <v>9392.2501746264006</v>
      </c>
      <c r="K40" s="222">
        <v>9776.0161386490472</v>
      </c>
      <c r="L40" s="222">
        <v>10646.099631184916</v>
      </c>
      <c r="M40" s="222">
        <v>9156.4062817185932</v>
      </c>
      <c r="N40" s="222">
        <v>9352.9062073764944</v>
      </c>
      <c r="O40" s="222">
        <v>8956.8499356862194</v>
      </c>
      <c r="P40" s="222">
        <v>9073.1118633515998</v>
      </c>
      <c r="Q40" s="222">
        <v>7740.3526005132517</v>
      </c>
      <c r="R40" s="257"/>
    </row>
    <row r="41" spans="1:24" s="207" customFormat="1" ht="15" customHeight="1" x14ac:dyDescent="0.5">
      <c r="A41" s="221" t="s">
        <v>279</v>
      </c>
      <c r="B41" s="222">
        <v>154104.11608546547</v>
      </c>
      <c r="C41" s="222">
        <v>150495.42727821204</v>
      </c>
      <c r="D41" s="222">
        <v>159608.63783213129</v>
      </c>
      <c r="E41" s="222">
        <v>135893.95414930696</v>
      </c>
      <c r="F41" s="222">
        <v>127215.62443766993</v>
      </c>
      <c r="G41" s="222">
        <v>122818.91618922462</v>
      </c>
      <c r="H41" s="222">
        <v>106433.87387576568</v>
      </c>
      <c r="I41" s="222">
        <v>87211.074037353144</v>
      </c>
      <c r="J41" s="222">
        <v>83839.906269985237</v>
      </c>
      <c r="K41" s="222">
        <v>77706.602701200769</v>
      </c>
      <c r="L41" s="222">
        <v>65534.643549863926</v>
      </c>
      <c r="M41" s="222">
        <v>53230.783353264553</v>
      </c>
      <c r="N41" s="222">
        <v>53510.549605631953</v>
      </c>
      <c r="O41" s="222">
        <v>43657.836141283413</v>
      </c>
      <c r="P41" s="222">
        <v>41406.016877189053</v>
      </c>
      <c r="Q41" s="222">
        <v>44396.52722294566</v>
      </c>
      <c r="R41" s="257"/>
      <c r="X41"/>
    </row>
    <row r="42" spans="1:24" s="207" customFormat="1" ht="15" customHeight="1" x14ac:dyDescent="0.5">
      <c r="A42" s="223" t="s">
        <v>280</v>
      </c>
      <c r="B42" s="224">
        <v>35807.603962380832</v>
      </c>
      <c r="C42" s="224">
        <v>39639.925773306139</v>
      </c>
      <c r="D42" s="224">
        <v>43661.732388802178</v>
      </c>
      <c r="E42" s="224">
        <v>49944.297641163372</v>
      </c>
      <c r="F42" s="224">
        <v>58687.257745074683</v>
      </c>
      <c r="G42" s="224">
        <v>63734.517819475819</v>
      </c>
      <c r="H42" s="224">
        <v>70133.912692614453</v>
      </c>
      <c r="I42" s="224">
        <v>73395.390416613271</v>
      </c>
      <c r="J42" s="224">
        <v>78024.592485749119</v>
      </c>
      <c r="K42" s="224">
        <v>82583.282621450446</v>
      </c>
      <c r="L42" s="224">
        <v>91710.093450862929</v>
      </c>
      <c r="M42" s="224">
        <v>95059.457329569399</v>
      </c>
      <c r="N42" s="224">
        <v>100358.96591719623</v>
      </c>
      <c r="O42" s="224">
        <v>98320.658107871597</v>
      </c>
      <c r="P42" s="224">
        <v>101766.78580568616</v>
      </c>
      <c r="Q42" s="224">
        <v>105902.13271553704</v>
      </c>
      <c r="R42" s="257"/>
    </row>
    <row r="43" spans="1:24" s="207" customFormat="1" ht="15" customHeight="1" x14ac:dyDescent="0.5">
      <c r="A43" s="225"/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57"/>
    </row>
    <row r="44" spans="1:24" s="207" customFormat="1" ht="15" customHeight="1" x14ac:dyDescent="0.5">
      <c r="A44" s="219" t="s">
        <v>283</v>
      </c>
      <c r="B44" s="220">
        <v>1567323.9746401268</v>
      </c>
      <c r="C44" s="220">
        <v>1588953.8777955801</v>
      </c>
      <c r="D44" s="220">
        <v>1643775.7923557512</v>
      </c>
      <c r="E44" s="220">
        <v>1728284.1087262931</v>
      </c>
      <c r="F44" s="220">
        <v>1748449.5038923712</v>
      </c>
      <c r="G44" s="220">
        <v>1783268.6523119716</v>
      </c>
      <c r="H44" s="220">
        <v>1818332.4547034961</v>
      </c>
      <c r="I44" s="220">
        <v>1863451.0177265736</v>
      </c>
      <c r="J44" s="220">
        <v>1833809.3574930835</v>
      </c>
      <c r="K44" s="220">
        <v>1692676.0432305522</v>
      </c>
      <c r="L44" s="220">
        <v>1746047.1549869804</v>
      </c>
      <c r="M44" s="220">
        <v>1699334.3717216037</v>
      </c>
      <c r="N44" s="220">
        <v>1642663.5985679878</v>
      </c>
      <c r="O44" s="220">
        <v>1544606.978587813</v>
      </c>
      <c r="P44" s="220">
        <v>1439903.9037831451</v>
      </c>
      <c r="Q44" s="220">
        <v>1475028.8791368285</v>
      </c>
      <c r="R44" s="257"/>
    </row>
    <row r="45" spans="1:24" s="207" customFormat="1" ht="15" customHeight="1" x14ac:dyDescent="0.5">
      <c r="A45" s="221" t="s">
        <v>273</v>
      </c>
      <c r="B45" s="222">
        <v>552804.16292450379</v>
      </c>
      <c r="C45" s="222">
        <v>551773.57756242843</v>
      </c>
      <c r="D45" s="222">
        <v>561101.35229529894</v>
      </c>
      <c r="E45" s="222">
        <v>605530.98300399887</v>
      </c>
      <c r="F45" s="222">
        <v>588545.22989658534</v>
      </c>
      <c r="G45" s="222">
        <v>579065.34239886375</v>
      </c>
      <c r="H45" s="222">
        <v>596835.56626093807</v>
      </c>
      <c r="I45" s="222">
        <v>590110.96146635804</v>
      </c>
      <c r="J45" s="222">
        <v>519564.7510603558</v>
      </c>
      <c r="K45" s="222">
        <v>461805.40972049581</v>
      </c>
      <c r="L45" s="222">
        <v>467513.8836999156</v>
      </c>
      <c r="M45" s="222">
        <v>475463.20373204106</v>
      </c>
      <c r="N45" s="222">
        <v>523872.61865882738</v>
      </c>
      <c r="O45" s="222">
        <v>511085.87288635864</v>
      </c>
      <c r="P45" s="222">
        <v>458431.01849252731</v>
      </c>
      <c r="Q45" s="222">
        <v>452996.68778145011</v>
      </c>
      <c r="R45" s="257"/>
    </row>
    <row r="46" spans="1:24" s="207" customFormat="1" ht="15" customHeight="1" x14ac:dyDescent="0.5">
      <c r="A46" s="221" t="s">
        <v>274</v>
      </c>
      <c r="B46" s="222">
        <v>330358.08241353958</v>
      </c>
      <c r="C46" s="222">
        <v>340406.71508377505</v>
      </c>
      <c r="D46" s="222">
        <v>340338.07461258111</v>
      </c>
      <c r="E46" s="222">
        <v>349154.9894596868</v>
      </c>
      <c r="F46" s="222">
        <v>341381.29685895471</v>
      </c>
      <c r="G46" s="222">
        <v>336911.87412318832</v>
      </c>
      <c r="H46" s="222">
        <v>333160.1077839369</v>
      </c>
      <c r="I46" s="222">
        <v>341982.59812510083</v>
      </c>
      <c r="J46" s="222">
        <v>334328.302550931</v>
      </c>
      <c r="K46" s="222">
        <v>316718.63301622943</v>
      </c>
      <c r="L46" s="222">
        <v>318724.59521166643</v>
      </c>
      <c r="M46" s="222">
        <v>335219.48661828489</v>
      </c>
      <c r="N46" s="222">
        <v>335783.8079323456</v>
      </c>
      <c r="O46" s="222">
        <v>325315.79890737648</v>
      </c>
      <c r="P46" s="222">
        <v>317619.14017192699</v>
      </c>
      <c r="Q46" s="222">
        <v>313861.92059161281</v>
      </c>
      <c r="R46" s="257"/>
    </row>
    <row r="47" spans="1:24" s="207" customFormat="1" ht="15" customHeight="1" x14ac:dyDescent="0.5">
      <c r="A47" s="221" t="s">
        <v>275</v>
      </c>
      <c r="B47" s="222">
        <v>462553.85739422799</v>
      </c>
      <c r="C47" s="222">
        <v>476488.23190044181</v>
      </c>
      <c r="D47" s="222">
        <v>511877.08552691602</v>
      </c>
      <c r="E47" s="222">
        <v>558801.98479471519</v>
      </c>
      <c r="F47" s="222">
        <v>605994.70609650377</v>
      </c>
      <c r="G47" s="222">
        <v>652619.69609856594</v>
      </c>
      <c r="H47" s="222">
        <v>677559.06539600599</v>
      </c>
      <c r="I47" s="222">
        <v>732041.12143960642</v>
      </c>
      <c r="J47" s="222">
        <v>784897.87672820967</v>
      </c>
      <c r="K47" s="222">
        <v>730127.58458336908</v>
      </c>
      <c r="L47" s="222">
        <v>769930.59480570513</v>
      </c>
      <c r="M47" s="222">
        <v>709740.49825667404</v>
      </c>
      <c r="N47" s="222">
        <v>599132.013774405</v>
      </c>
      <c r="O47" s="222">
        <v>536791.64277869521</v>
      </c>
      <c r="P47" s="222">
        <v>490616.92688941397</v>
      </c>
      <c r="Q47" s="222">
        <v>530717.48340773373</v>
      </c>
      <c r="R47" s="257"/>
    </row>
    <row r="48" spans="1:24" s="207" customFormat="1" ht="15" customHeight="1" x14ac:dyDescent="0.5">
      <c r="A48" s="221" t="s">
        <v>276</v>
      </c>
      <c r="B48" s="222">
        <v>28398.5688278569</v>
      </c>
      <c r="C48" s="222">
        <v>27765.439350380831</v>
      </c>
      <c r="D48" s="222">
        <v>27872.44653525886</v>
      </c>
      <c r="E48" s="222">
        <v>28165.384158274588</v>
      </c>
      <c r="F48" s="222">
        <v>28231.965711791614</v>
      </c>
      <c r="G48" s="222">
        <v>28897.870139241328</v>
      </c>
      <c r="H48" s="222">
        <v>29671.897847297689</v>
      </c>
      <c r="I48" s="222">
        <v>32813.98822565443</v>
      </c>
      <c r="J48" s="222">
        <v>29995.142487020021</v>
      </c>
      <c r="K48" s="222">
        <v>21125.518227370627</v>
      </c>
      <c r="L48" s="222">
        <v>28485.239314588074</v>
      </c>
      <c r="M48" s="222">
        <v>27990.018164508576</v>
      </c>
      <c r="N48" s="222">
        <v>28189.785550021752</v>
      </c>
      <c r="O48" s="222">
        <v>27596.971072595767</v>
      </c>
      <c r="P48" s="222">
        <v>28238.041827667737</v>
      </c>
      <c r="Q48" s="222">
        <v>27209.39357726424</v>
      </c>
      <c r="R48" s="257"/>
    </row>
    <row r="49" spans="1:23" s="207" customFormat="1" ht="15" customHeight="1" x14ac:dyDescent="0.5">
      <c r="A49" s="221" t="s">
        <v>277</v>
      </c>
      <c r="B49" s="222">
        <v>4004.7701303931776</v>
      </c>
      <c r="C49" s="222">
        <v>2752.3647713929749</v>
      </c>
      <c r="D49" s="222">
        <v>2508.5257829270427</v>
      </c>
      <c r="E49" s="222">
        <v>2278.5576929188728</v>
      </c>
      <c r="F49" s="222">
        <v>3214.1529235257658</v>
      </c>
      <c r="G49" s="222">
        <v>3070.1517655351859</v>
      </c>
      <c r="H49" s="222">
        <v>3373.1263481224455</v>
      </c>
      <c r="I49" s="222">
        <v>3605.7092601429549</v>
      </c>
      <c r="J49" s="222">
        <v>3201.209429076428</v>
      </c>
      <c r="K49" s="222">
        <v>3021.0838578392445</v>
      </c>
      <c r="L49" s="222">
        <v>3377.5647054282981</v>
      </c>
      <c r="M49" s="222">
        <v>3088.2552386156394</v>
      </c>
      <c r="N49" s="222">
        <v>2867.179029293779</v>
      </c>
      <c r="O49" s="222">
        <v>2908.8797494375285</v>
      </c>
      <c r="P49" s="222">
        <v>3157.59930671954</v>
      </c>
      <c r="Q49" s="222">
        <v>3023.5106649794557</v>
      </c>
      <c r="R49" s="257"/>
    </row>
    <row r="50" spans="1:23" s="207" customFormat="1" ht="15" customHeight="1" x14ac:dyDescent="0.5">
      <c r="A50" s="221" t="s">
        <v>278</v>
      </c>
      <c r="B50" s="222">
        <v>10351.575807680023</v>
      </c>
      <c r="C50" s="222">
        <v>10676.21267379655</v>
      </c>
      <c r="D50" s="222">
        <v>8896.114242781272</v>
      </c>
      <c r="E50" s="222">
        <v>9073.1746727708378</v>
      </c>
      <c r="F50" s="222">
        <v>5565.5571660425157</v>
      </c>
      <c r="G50" s="222">
        <v>6265.0781936873973</v>
      </c>
      <c r="H50" s="222">
        <v>10945.64542811542</v>
      </c>
      <c r="I50" s="222">
        <v>11171.217812846146</v>
      </c>
      <c r="J50" s="222">
        <v>8949.879973635947</v>
      </c>
      <c r="K50" s="222">
        <v>9278.5998304106179</v>
      </c>
      <c r="L50" s="222">
        <v>10120.598581178278</v>
      </c>
      <c r="M50" s="222">
        <v>8677.2113311841858</v>
      </c>
      <c r="N50" s="222">
        <v>8853.2843509867798</v>
      </c>
      <c r="O50" s="222">
        <v>8491.749777148043</v>
      </c>
      <c r="P50" s="222">
        <v>8581.0414584967202</v>
      </c>
      <c r="Q50" s="222">
        <v>7316.880156866202</v>
      </c>
      <c r="R50" s="257"/>
      <c r="V50" t="s">
        <v>314</v>
      </c>
      <c r="W50">
        <v>-1733</v>
      </c>
    </row>
    <row r="51" spans="1:23" s="207" customFormat="1" ht="15" customHeight="1" x14ac:dyDescent="0.5">
      <c r="A51" s="221" t="s">
        <v>279</v>
      </c>
      <c r="B51" s="222">
        <v>145458.28808172434</v>
      </c>
      <c r="C51" s="222">
        <v>142135.35637984911</v>
      </c>
      <c r="D51" s="222">
        <v>150503.38152030238</v>
      </c>
      <c r="E51" s="222">
        <v>128714.9411861324</v>
      </c>
      <c r="F51" s="222">
        <v>120706.79723615581</v>
      </c>
      <c r="G51" s="222">
        <v>116828.86142545848</v>
      </c>
      <c r="H51" s="222">
        <v>101268.00052264851</v>
      </c>
      <c r="I51" s="222">
        <v>82984.591679090823</v>
      </c>
      <c r="J51" s="222">
        <v>79777.052478503043</v>
      </c>
      <c r="K51" s="222">
        <v>73562.433004532679</v>
      </c>
      <c r="L51" s="222">
        <v>62193.411009336487</v>
      </c>
      <c r="M51" s="222">
        <v>50445.48404727054</v>
      </c>
      <c r="N51" s="222">
        <v>50583.028357529125</v>
      </c>
      <c r="O51" s="222">
        <v>41199.884998651367</v>
      </c>
      <c r="P51" s="222">
        <v>39053.58936104129</v>
      </c>
      <c r="Q51" s="222">
        <v>41905.267797491375</v>
      </c>
      <c r="R51" s="257"/>
    </row>
    <row r="52" spans="1:23" s="207" customFormat="1" ht="15" customHeight="1" x14ac:dyDescent="0.5">
      <c r="A52" s="223" t="s">
        <v>280</v>
      </c>
      <c r="B52" s="224">
        <v>33394.669060201195</v>
      </c>
      <c r="C52" s="224">
        <v>36955.980073515631</v>
      </c>
      <c r="D52" s="224">
        <v>40678.811839685848</v>
      </c>
      <c r="E52" s="224">
        <v>46564.093757795497</v>
      </c>
      <c r="F52" s="224">
        <v>54809.798002811949</v>
      </c>
      <c r="G52" s="224">
        <v>59609.778167431548</v>
      </c>
      <c r="H52" s="224">
        <v>65519.045116431036</v>
      </c>
      <c r="I52" s="224">
        <v>68740.829717773886</v>
      </c>
      <c r="J52" s="224">
        <v>73095.142785351549</v>
      </c>
      <c r="K52" s="224">
        <v>77036.780990304716</v>
      </c>
      <c r="L52" s="224">
        <v>85701.267659162026</v>
      </c>
      <c r="M52" s="224">
        <v>88710.214333024487</v>
      </c>
      <c r="N52" s="224">
        <v>93381.880914578243</v>
      </c>
      <c r="O52" s="224">
        <v>91216.178417549992</v>
      </c>
      <c r="P52" s="224">
        <v>94206.546275351415</v>
      </c>
      <c r="Q52" s="224">
        <v>97997.73515943074</v>
      </c>
      <c r="R52" s="257"/>
    </row>
    <row r="53" spans="1:23" s="207" customFormat="1" ht="15" customHeight="1" x14ac:dyDescent="0.5">
      <c r="A53" s="225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57"/>
    </row>
    <row r="54" spans="1:23" s="207" customFormat="1" ht="15" customHeight="1" x14ac:dyDescent="0.5">
      <c r="A54" s="219" t="s">
        <v>284</v>
      </c>
      <c r="B54" s="220">
        <v>108546.79945342394</v>
      </c>
      <c r="C54" s="220">
        <v>110369.24561065742</v>
      </c>
      <c r="D54" s="220">
        <v>114937.53209746172</v>
      </c>
      <c r="E54" s="220">
        <v>118248.30906332796</v>
      </c>
      <c r="F54" s="220">
        <v>117083.72762574263</v>
      </c>
      <c r="G54" s="220">
        <v>118230.94447446632</v>
      </c>
      <c r="H54" s="220">
        <v>120811.52570114585</v>
      </c>
      <c r="I54" s="220">
        <v>122370.14548585498</v>
      </c>
      <c r="J54" s="220">
        <v>118257.66216716486</v>
      </c>
      <c r="K54" s="220">
        <v>115183.09906556716</v>
      </c>
      <c r="L54" s="220">
        <v>116267.69087455525</v>
      </c>
      <c r="M54" s="220">
        <v>117719.02323650263</v>
      </c>
      <c r="N54" s="220">
        <v>120617.66572169501</v>
      </c>
      <c r="O54" s="220">
        <v>115241.72382156167</v>
      </c>
      <c r="P54" s="220">
        <v>109706.65097145361</v>
      </c>
      <c r="Q54" s="220">
        <v>113378.56378818024</v>
      </c>
      <c r="R54" s="257"/>
    </row>
    <row r="55" spans="1:23" s="207" customFormat="1" ht="15" customHeight="1" x14ac:dyDescent="0.5">
      <c r="A55" s="221" t="s">
        <v>273</v>
      </c>
      <c r="B55" s="222">
        <v>39525.805073940282</v>
      </c>
      <c r="C55" s="222">
        <v>39645.623857575236</v>
      </c>
      <c r="D55" s="222">
        <v>41105.303387963271</v>
      </c>
      <c r="E55" s="222">
        <v>43528.329367580125</v>
      </c>
      <c r="F55" s="222">
        <v>41909.711048094032</v>
      </c>
      <c r="G55" s="222">
        <v>41114.284249706456</v>
      </c>
      <c r="H55" s="222">
        <v>42755.349898497458</v>
      </c>
      <c r="I55" s="222">
        <v>42377.541546663619</v>
      </c>
      <c r="J55" s="222">
        <v>37325.776170662517</v>
      </c>
      <c r="K55" s="222">
        <v>34381.513785589239</v>
      </c>
      <c r="L55" s="222">
        <v>34553.473828065791</v>
      </c>
      <c r="M55" s="222">
        <v>35138.123142141587</v>
      </c>
      <c r="N55" s="222">
        <v>38469.616030897319</v>
      </c>
      <c r="O55" s="222">
        <v>38965.35150728286</v>
      </c>
      <c r="P55" s="222">
        <v>35651.270122411312</v>
      </c>
      <c r="Q55" s="222">
        <v>35599.641694200996</v>
      </c>
      <c r="R55" s="257"/>
    </row>
    <row r="56" spans="1:23" s="207" customFormat="1" ht="15" customHeight="1" x14ac:dyDescent="0.5">
      <c r="A56" s="221" t="s">
        <v>274</v>
      </c>
      <c r="B56" s="222">
        <v>31547.256914166515</v>
      </c>
      <c r="C56" s="222">
        <v>32426.301734505141</v>
      </c>
      <c r="D56" s="222">
        <v>32246.303151937354</v>
      </c>
      <c r="E56" s="222">
        <v>32970.818569870396</v>
      </c>
      <c r="F56" s="222">
        <v>32578.343725848637</v>
      </c>
      <c r="G56" s="222">
        <v>32243.353257318558</v>
      </c>
      <c r="H56" s="222">
        <v>32315.356669529043</v>
      </c>
      <c r="I56" s="222">
        <v>33480.12126313187</v>
      </c>
      <c r="J56" s="222">
        <v>32408.282499745677</v>
      </c>
      <c r="K56" s="222">
        <v>32961.223367374681</v>
      </c>
      <c r="L56" s="222">
        <v>32631.338953936916</v>
      </c>
      <c r="M56" s="222">
        <v>35640.140071142108</v>
      </c>
      <c r="N56" s="222">
        <v>37534.128947697907</v>
      </c>
      <c r="O56" s="222">
        <v>34134.801376241543</v>
      </c>
      <c r="P56" s="222">
        <v>33499.108824231364</v>
      </c>
      <c r="Q56" s="222">
        <v>34430.395792945739</v>
      </c>
      <c r="R56" s="257"/>
    </row>
    <row r="57" spans="1:23" s="207" customFormat="1" ht="15" customHeight="1" x14ac:dyDescent="0.5">
      <c r="A57" s="221" t="s">
        <v>275</v>
      </c>
      <c r="B57" s="222">
        <v>23716.789554797346</v>
      </c>
      <c r="C57" s="222">
        <v>24659.687158295215</v>
      </c>
      <c r="D57" s="222">
        <v>26931.959476095595</v>
      </c>
      <c r="E57" s="222">
        <v>28706.718501610914</v>
      </c>
      <c r="F57" s="222">
        <v>29847.726700268715</v>
      </c>
      <c r="G57" s="222">
        <v>32364.464746588201</v>
      </c>
      <c r="H57" s="222">
        <v>33327.259367999039</v>
      </c>
      <c r="I57" s="222">
        <v>34775.707339716784</v>
      </c>
      <c r="J57" s="222">
        <v>36990.533109793381</v>
      </c>
      <c r="K57" s="222">
        <v>36035.508039390785</v>
      </c>
      <c r="L57" s="222">
        <v>37107.366856035427</v>
      </c>
      <c r="M57" s="222">
        <v>35253.255443200178</v>
      </c>
      <c r="N57" s="222">
        <v>32087.339942923863</v>
      </c>
      <c r="O57" s="222">
        <v>29887.752846555755</v>
      </c>
      <c r="P57" s="222">
        <v>27830.922715106164</v>
      </c>
      <c r="Q57" s="222">
        <v>30160.685317428433</v>
      </c>
      <c r="R57" s="257"/>
    </row>
    <row r="58" spans="1:23" s="207" customFormat="1" ht="15" customHeight="1" x14ac:dyDescent="0.5">
      <c r="A58" s="221" t="s">
        <v>276</v>
      </c>
      <c r="B58" s="222">
        <v>2004.0766440102398</v>
      </c>
      <c r="C58" s="222">
        <v>1958.0511087716113</v>
      </c>
      <c r="D58" s="222">
        <v>1975.7530294716762</v>
      </c>
      <c r="E58" s="222">
        <v>1928.697931313136</v>
      </c>
      <c r="F58" s="222">
        <v>1922.3617511855155</v>
      </c>
      <c r="G58" s="222">
        <v>1930.6436991513019</v>
      </c>
      <c r="H58" s="222">
        <v>1966.5601424906945</v>
      </c>
      <c r="I58" s="222">
        <v>2161.0412937658057</v>
      </c>
      <c r="J58" s="222">
        <v>1969.847064362466</v>
      </c>
      <c r="K58" s="222">
        <v>1481.7425156387126</v>
      </c>
      <c r="L58" s="222">
        <v>1961.7685128331141</v>
      </c>
      <c r="M58" s="222">
        <v>1944.2201693605766</v>
      </c>
      <c r="N58" s="222">
        <v>1993.8940738480651</v>
      </c>
      <c r="O58" s="222">
        <v>2088.9107388429547</v>
      </c>
      <c r="P58" s="222">
        <v>2162.3980577149505</v>
      </c>
      <c r="Q58" s="222">
        <v>2222.4364759713244</v>
      </c>
      <c r="R58" s="257"/>
    </row>
    <row r="59" spans="1:23" s="207" customFormat="1" ht="15" customHeight="1" x14ac:dyDescent="0.5">
      <c r="A59" s="221" t="s">
        <v>277</v>
      </c>
      <c r="B59" s="222">
        <v>205.83576088594052</v>
      </c>
      <c r="C59" s="222">
        <v>121.75084300842533</v>
      </c>
      <c r="D59" s="222">
        <v>119.72998757181718</v>
      </c>
      <c r="E59" s="222">
        <v>101.612015920121</v>
      </c>
      <c r="F59" s="222">
        <v>151.89619098824716</v>
      </c>
      <c r="G59" s="222">
        <v>141.72283254788277</v>
      </c>
      <c r="H59" s="222">
        <v>145.40452269779325</v>
      </c>
      <c r="I59" s="222">
        <v>152.96563703175616</v>
      </c>
      <c r="J59" s="222">
        <v>128.54962973061768</v>
      </c>
      <c r="K59" s="222">
        <v>135.02372152148018</v>
      </c>
      <c r="L59" s="222">
        <v>138.18334144903656</v>
      </c>
      <c r="M59" s="222">
        <v>129.5471575848519</v>
      </c>
      <c r="N59" s="222">
        <v>128.45861921732546</v>
      </c>
      <c r="O59" s="222">
        <v>137.37636114671795</v>
      </c>
      <c r="P59" s="222">
        <v>158.21380065241374</v>
      </c>
      <c r="Q59" s="222">
        <v>146.27508242615022</v>
      </c>
      <c r="R59" s="257"/>
    </row>
    <row r="60" spans="1:23" s="207" customFormat="1" ht="15" customHeight="1" x14ac:dyDescent="0.5">
      <c r="A60" s="221" t="s">
        <v>278</v>
      </c>
      <c r="B60" s="222">
        <v>488.27259970284103</v>
      </c>
      <c r="C60" s="222">
        <v>513.81431034837715</v>
      </c>
      <c r="D60" s="222">
        <v>470.30620347678041</v>
      </c>
      <c r="E60" s="222">
        <v>452.91583049081464</v>
      </c>
      <c r="F60" s="222">
        <v>287.40126558059569</v>
      </c>
      <c r="G60" s="222">
        <v>321.68127334351902</v>
      </c>
      <c r="H60" s="222">
        <v>520.85417063121622</v>
      </c>
      <c r="I60" s="222">
        <v>541.72534844343227</v>
      </c>
      <c r="J60" s="222">
        <v>442.37020099045321</v>
      </c>
      <c r="K60" s="222">
        <v>497.4163082384307</v>
      </c>
      <c r="L60" s="222">
        <v>525.50105000663916</v>
      </c>
      <c r="M60" s="222">
        <v>479.19495053440733</v>
      </c>
      <c r="N60" s="222">
        <v>499.62185638971391</v>
      </c>
      <c r="O60" s="222">
        <v>465.10015853817708</v>
      </c>
      <c r="P60" s="222">
        <v>492.07040485488074</v>
      </c>
      <c r="Q60" s="222">
        <v>423.47244364704875</v>
      </c>
      <c r="R60" s="257"/>
    </row>
    <row r="61" spans="1:23" s="207" customFormat="1" ht="15" customHeight="1" x14ac:dyDescent="0.5">
      <c r="A61" s="221" t="s">
        <v>279</v>
      </c>
      <c r="B61" s="222">
        <v>8645.8280037411387</v>
      </c>
      <c r="C61" s="222">
        <v>8360.0708983629156</v>
      </c>
      <c r="D61" s="222">
        <v>9105.2563118289108</v>
      </c>
      <c r="E61" s="222">
        <v>7179.0129631745585</v>
      </c>
      <c r="F61" s="222">
        <v>6508.8272015141338</v>
      </c>
      <c r="G61" s="222">
        <v>5990.0547637661366</v>
      </c>
      <c r="H61" s="222">
        <v>5165.8733531171893</v>
      </c>
      <c r="I61" s="222">
        <v>4226.4823582623249</v>
      </c>
      <c r="J61" s="222">
        <v>4062.8537914821864</v>
      </c>
      <c r="K61" s="222">
        <v>4144.1696966680938</v>
      </c>
      <c r="L61" s="222">
        <v>3341.232540527435</v>
      </c>
      <c r="M61" s="222">
        <v>2785.299305994009</v>
      </c>
      <c r="N61" s="222">
        <v>2927.5212481028284</v>
      </c>
      <c r="O61" s="222">
        <v>2457.9511426320478</v>
      </c>
      <c r="P61" s="222">
        <v>2352.4275161477635</v>
      </c>
      <c r="Q61" s="222">
        <v>2491.2594254542819</v>
      </c>
      <c r="R61" s="257"/>
    </row>
    <row r="62" spans="1:23" s="207" customFormat="1" ht="15" customHeight="1" x14ac:dyDescent="0.5">
      <c r="A62" s="223" t="s">
        <v>280</v>
      </c>
      <c r="B62" s="224">
        <v>2412.9349021796334</v>
      </c>
      <c r="C62" s="224">
        <v>2683.9456997905017</v>
      </c>
      <c r="D62" s="224">
        <v>2982.9205491163302</v>
      </c>
      <c r="E62" s="224">
        <v>3380.203883367878</v>
      </c>
      <c r="F62" s="224">
        <v>3877.4597422627376</v>
      </c>
      <c r="G62" s="224">
        <v>4124.7396520442744</v>
      </c>
      <c r="H62" s="224">
        <v>4614.8675761834093</v>
      </c>
      <c r="I62" s="224">
        <v>4654.5606988393847</v>
      </c>
      <c r="J62" s="224">
        <v>4929.4497003975703</v>
      </c>
      <c r="K62" s="224">
        <v>5546.5016311457221</v>
      </c>
      <c r="L62" s="224">
        <v>6008.8257917008996</v>
      </c>
      <c r="M62" s="224">
        <v>6349.2429965449046</v>
      </c>
      <c r="N62" s="224">
        <v>6977.0850026179833</v>
      </c>
      <c r="O62" s="224">
        <v>7104.4796903216193</v>
      </c>
      <c r="P62" s="224">
        <v>7560.2395303347439</v>
      </c>
      <c r="Q62" s="224">
        <v>7904.3975561062834</v>
      </c>
      <c r="R62" s="257"/>
    </row>
    <row r="63" spans="1:23" s="207" customFormat="1" ht="15" customHeight="1" x14ac:dyDescent="0.5">
      <c r="A63" s="225"/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57"/>
    </row>
    <row r="64" spans="1:23" s="207" customFormat="1" ht="15" customHeight="1" x14ac:dyDescent="0.5">
      <c r="A64" s="227" t="s">
        <v>285</v>
      </c>
      <c r="B64" s="228">
        <v>409273.54378118279</v>
      </c>
      <c r="C64" s="228">
        <v>440005.55593023251</v>
      </c>
      <c r="D64" s="228">
        <v>433508.58569767454</v>
      </c>
      <c r="E64" s="228">
        <v>466710.5469767442</v>
      </c>
      <c r="F64" s="228">
        <v>525251.52406976745</v>
      </c>
      <c r="G64" s="228">
        <v>524542.52054497704</v>
      </c>
      <c r="H64" s="228">
        <v>531277.47953488375</v>
      </c>
      <c r="I64" s="228">
        <v>511425.96011627908</v>
      </c>
      <c r="J64" s="228">
        <v>509378.67534883716</v>
      </c>
      <c r="K64" s="228">
        <v>492818.59127906978</v>
      </c>
      <c r="L64" s="228">
        <v>545368.50033660582</v>
      </c>
      <c r="M64" s="228">
        <v>510978.83974683913</v>
      </c>
      <c r="N64" s="228">
        <v>497926.40391819843</v>
      </c>
      <c r="O64" s="228">
        <v>498161.75219505187</v>
      </c>
      <c r="P64" s="228">
        <v>459107.95793044596</v>
      </c>
      <c r="Q64" s="228">
        <v>467731.40312371205</v>
      </c>
      <c r="R64" s="257"/>
    </row>
    <row r="65" spans="1:18" s="207" customFormat="1" ht="15" customHeight="1" x14ac:dyDescent="0.5">
      <c r="A65" s="229" t="s">
        <v>273</v>
      </c>
      <c r="B65" s="230">
        <v>125346.05428440897</v>
      </c>
      <c r="C65" s="230">
        <v>127605.3207010156</v>
      </c>
      <c r="D65" s="230">
        <v>121161.8897119851</v>
      </c>
      <c r="E65" s="230">
        <v>135801.57377380895</v>
      </c>
      <c r="F65" s="230">
        <v>140905.48893626014</v>
      </c>
      <c r="G65" s="230">
        <v>135987.9321815501</v>
      </c>
      <c r="H65" s="230">
        <v>134030.54530741135</v>
      </c>
      <c r="I65" s="230">
        <v>125698.69933404622</v>
      </c>
      <c r="J65" s="230">
        <v>123692.33736569615</v>
      </c>
      <c r="K65" s="230">
        <v>119452.70883728117</v>
      </c>
      <c r="L65" s="230">
        <v>124046.76634813714</v>
      </c>
      <c r="M65" s="230">
        <v>111517.3993827643</v>
      </c>
      <c r="N65" s="230">
        <v>111281.35774487314</v>
      </c>
      <c r="O65" s="230">
        <v>111710.01013912716</v>
      </c>
      <c r="P65" s="230">
        <v>99507.696131720964</v>
      </c>
      <c r="Q65" s="230">
        <v>98899.227749601894</v>
      </c>
      <c r="R65" s="257"/>
    </row>
    <row r="66" spans="1:18" s="207" customFormat="1" ht="15" customHeight="1" x14ac:dyDescent="0.5">
      <c r="A66" s="229" t="s">
        <v>274</v>
      </c>
      <c r="B66" s="230">
        <v>55485.804085341108</v>
      </c>
      <c r="C66" s="230">
        <v>55592.522275894829</v>
      </c>
      <c r="D66" s="230">
        <v>50388.96383738544</v>
      </c>
      <c r="E66" s="230">
        <v>53106.553110919427</v>
      </c>
      <c r="F66" s="230">
        <v>49335.921936106744</v>
      </c>
      <c r="G66" s="230">
        <v>49925.712944187762</v>
      </c>
      <c r="H66" s="230">
        <v>49016.329649158826</v>
      </c>
      <c r="I66" s="230">
        <v>49200.95570238369</v>
      </c>
      <c r="J66" s="230">
        <v>49811.414548154549</v>
      </c>
      <c r="K66" s="230">
        <v>47336.672436138862</v>
      </c>
      <c r="L66" s="230">
        <v>54691.881904676746</v>
      </c>
      <c r="M66" s="230">
        <v>49587.772856093463</v>
      </c>
      <c r="N66" s="230">
        <v>48335.512363374284</v>
      </c>
      <c r="O66" s="230">
        <v>48965.592445096685</v>
      </c>
      <c r="P66" s="230">
        <v>45097.935018519027</v>
      </c>
      <c r="Q66" s="230">
        <v>46580.693581195497</v>
      </c>
      <c r="R66" s="257"/>
    </row>
    <row r="67" spans="1:18" s="207" customFormat="1" ht="15" customHeight="1" x14ac:dyDescent="0.5">
      <c r="A67" s="229" t="s">
        <v>275</v>
      </c>
      <c r="B67" s="230">
        <v>156543.75186324096</v>
      </c>
      <c r="C67" s="230">
        <v>178929.77327578186</v>
      </c>
      <c r="D67" s="230">
        <v>186460.02650088747</v>
      </c>
      <c r="E67" s="230">
        <v>196248.74178172421</v>
      </c>
      <c r="F67" s="230">
        <v>234312.28843289291</v>
      </c>
      <c r="G67" s="230">
        <v>235532.72495955933</v>
      </c>
      <c r="H67" s="230">
        <v>242312.72232488726</v>
      </c>
      <c r="I67" s="230">
        <v>233696.70455995697</v>
      </c>
      <c r="J67" s="230">
        <v>230522.96684851844</v>
      </c>
      <c r="K67" s="230">
        <v>217288.75283115843</v>
      </c>
      <c r="L67" s="230">
        <v>242996.55530451285</v>
      </c>
      <c r="M67" s="230">
        <v>231260.2532534679</v>
      </c>
      <c r="N67" s="230">
        <v>212057.08138133516</v>
      </c>
      <c r="O67" s="230">
        <v>204653.43334277492</v>
      </c>
      <c r="P67" s="230">
        <v>182509.47549316322</v>
      </c>
      <c r="Q67" s="230">
        <v>184572.23426167388</v>
      </c>
      <c r="R67" s="257"/>
    </row>
    <row r="68" spans="1:18" s="207" customFormat="1" ht="15" customHeight="1" x14ac:dyDescent="0.5">
      <c r="A68" s="229" t="s">
        <v>276</v>
      </c>
      <c r="B68" s="230">
        <v>6382.3769576468867</v>
      </c>
      <c r="C68" s="230">
        <v>6336.7309100576367</v>
      </c>
      <c r="D68" s="230">
        <v>6684.3552163632248</v>
      </c>
      <c r="E68" s="230">
        <v>7724.6762679119156</v>
      </c>
      <c r="F68" s="230">
        <v>8086.7080777222855</v>
      </c>
      <c r="G68" s="230">
        <v>7718.5917444274401</v>
      </c>
      <c r="H68" s="230">
        <v>8364.2961800422545</v>
      </c>
      <c r="I68" s="230">
        <v>8270.6931061359537</v>
      </c>
      <c r="J68" s="230">
        <v>8738.0717618683793</v>
      </c>
      <c r="K68" s="230">
        <v>6225.6651019692754</v>
      </c>
      <c r="L68" s="230">
        <v>9012.9347206685161</v>
      </c>
      <c r="M68" s="230">
        <v>9187.3733061067433</v>
      </c>
      <c r="N68" s="230">
        <v>8742.7744178744288</v>
      </c>
      <c r="O68" s="230">
        <v>8306.733458646504</v>
      </c>
      <c r="P68" s="230">
        <v>8269.6773886293086</v>
      </c>
      <c r="Q68" s="230">
        <v>10428.636570889907</v>
      </c>
      <c r="R68" s="257"/>
    </row>
    <row r="69" spans="1:18" s="207" customFormat="1" ht="15" customHeight="1" x14ac:dyDescent="0.5">
      <c r="A69" s="229" t="s">
        <v>277</v>
      </c>
      <c r="B69" s="230">
        <v>2595.0130631357806</v>
      </c>
      <c r="C69" s="230">
        <v>2376.6738751219705</v>
      </c>
      <c r="D69" s="230">
        <v>2086.8293449709795</v>
      </c>
      <c r="E69" s="230">
        <v>2005.9310139588526</v>
      </c>
      <c r="F69" s="230">
        <v>5885.7013504182214</v>
      </c>
      <c r="G69" s="230">
        <v>5885.2547024705636</v>
      </c>
      <c r="H69" s="230">
        <v>6481.0919141700688</v>
      </c>
      <c r="I69" s="230">
        <v>6706.9601069732298</v>
      </c>
      <c r="J69" s="230">
        <v>6542.7567144047125</v>
      </c>
      <c r="K69" s="230">
        <v>6062.7507426006523</v>
      </c>
      <c r="L69" s="230">
        <v>7032.1171513244708</v>
      </c>
      <c r="M69" s="230">
        <v>7082.7810340757942</v>
      </c>
      <c r="N69" s="230">
        <v>6481.587816878694</v>
      </c>
      <c r="O69" s="230">
        <v>6346.2858567181365</v>
      </c>
      <c r="P69" s="230">
        <v>6845.5317013254071</v>
      </c>
      <c r="Q69" s="230">
        <v>5885.8960700396328</v>
      </c>
      <c r="R69" s="257"/>
    </row>
    <row r="70" spans="1:18" s="207" customFormat="1" ht="15" customHeight="1" x14ac:dyDescent="0.5">
      <c r="A70" s="229" t="s">
        <v>278</v>
      </c>
      <c r="B70" s="230">
        <v>1572.4914403030718</v>
      </c>
      <c r="C70" s="230">
        <v>1632.3637372769988</v>
      </c>
      <c r="D70" s="230">
        <v>1321.173047703503</v>
      </c>
      <c r="E70" s="230">
        <v>1800.363264494232</v>
      </c>
      <c r="F70" s="230">
        <v>1790.0053802450454</v>
      </c>
      <c r="G70" s="230">
        <v>1616.9710852640262</v>
      </c>
      <c r="H70" s="230">
        <v>1411.8214817910371</v>
      </c>
      <c r="I70" s="230">
        <v>823.59969699486464</v>
      </c>
      <c r="J70" s="230">
        <v>1244.700036148276</v>
      </c>
      <c r="K70" s="230">
        <v>1767.8283436775237</v>
      </c>
      <c r="L70" s="230">
        <v>1893.7915442030221</v>
      </c>
      <c r="M70" s="230">
        <v>1444.3701643828149</v>
      </c>
      <c r="N70" s="230">
        <v>1218.0527196333951</v>
      </c>
      <c r="O70" s="230">
        <v>890.99558660184027</v>
      </c>
      <c r="P70" s="230">
        <v>690.08720374565621</v>
      </c>
      <c r="Q70" s="230">
        <v>720.62577115985539</v>
      </c>
      <c r="R70" s="257"/>
    </row>
    <row r="71" spans="1:18" s="207" customFormat="1" ht="15" customHeight="1" x14ac:dyDescent="0.5">
      <c r="A71" s="229" t="s">
        <v>279</v>
      </c>
      <c r="B71" s="230">
        <v>18074.712467993537</v>
      </c>
      <c r="C71" s="230">
        <v>22368.112906661558</v>
      </c>
      <c r="D71" s="230">
        <v>17896.810356402577</v>
      </c>
      <c r="E71" s="230">
        <v>18652.865359524047</v>
      </c>
      <c r="F71" s="230">
        <v>28442.683112900362</v>
      </c>
      <c r="G71" s="230">
        <v>29410.210133735854</v>
      </c>
      <c r="H71" s="230">
        <v>30524.407034420099</v>
      </c>
      <c r="I71" s="230">
        <v>25398.211266218277</v>
      </c>
      <c r="J71" s="230">
        <v>22915.166273103212</v>
      </c>
      <c r="K71" s="230">
        <v>24787.768665928772</v>
      </c>
      <c r="L71" s="230">
        <v>22228.202708387795</v>
      </c>
      <c r="M71" s="230">
        <v>17614.918686948469</v>
      </c>
      <c r="N71" s="230">
        <v>14162.929231266209</v>
      </c>
      <c r="O71" s="230">
        <v>11983.656799746126</v>
      </c>
      <c r="P71" s="230">
        <v>10135.478469457248</v>
      </c>
      <c r="Q71" s="230">
        <v>9960.8234493969976</v>
      </c>
      <c r="R71" s="257"/>
    </row>
    <row r="72" spans="1:18" s="207" customFormat="1" ht="15" customHeight="1" x14ac:dyDescent="0.5">
      <c r="A72" s="231" t="s">
        <v>280</v>
      </c>
      <c r="B72" s="232">
        <v>43273.339619112448</v>
      </c>
      <c r="C72" s="232">
        <v>45164.058248422065</v>
      </c>
      <c r="D72" s="232">
        <v>47508.537681976231</v>
      </c>
      <c r="E72" s="232">
        <v>51369.842404402574</v>
      </c>
      <c r="F72" s="232">
        <v>56492.726843221812</v>
      </c>
      <c r="G72" s="232">
        <v>58465.122793782029</v>
      </c>
      <c r="H72" s="232">
        <v>59136.26564300288</v>
      </c>
      <c r="I72" s="232">
        <v>61630.136343569844</v>
      </c>
      <c r="J72" s="232">
        <v>65911.261800943466</v>
      </c>
      <c r="K72" s="232">
        <v>69896.444320315146</v>
      </c>
      <c r="L72" s="232">
        <v>83466.250654695308</v>
      </c>
      <c r="M72" s="232">
        <v>83283.971062999713</v>
      </c>
      <c r="N72" s="232">
        <v>95647.108242963222</v>
      </c>
      <c r="O72" s="232">
        <v>105305.04456634042</v>
      </c>
      <c r="P72" s="232">
        <v>106052.07652388519</v>
      </c>
      <c r="Q72" s="232">
        <v>110683.26566975444</v>
      </c>
      <c r="R72" s="257"/>
    </row>
    <row r="73" spans="1:18" s="207" customFormat="1" ht="15" customHeight="1" x14ac:dyDescent="0.5">
      <c r="A73" s="225"/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57"/>
    </row>
    <row r="74" spans="1:18" ht="15" customHeight="1" x14ac:dyDescent="0.5">
      <c r="A74" s="233" t="s">
        <v>286</v>
      </c>
      <c r="B74" s="234">
        <v>380364.93447627599</v>
      </c>
      <c r="C74" s="234">
        <v>389066.54276000004</v>
      </c>
      <c r="D74" s="234">
        <v>399063.52931000001</v>
      </c>
      <c r="E74" s="234">
        <v>416023.63162999996</v>
      </c>
      <c r="F74" s="234">
        <v>420185.65897000005</v>
      </c>
      <c r="G74" s="234">
        <v>424927.70704812941</v>
      </c>
      <c r="H74" s="234">
        <v>435940.48571000004</v>
      </c>
      <c r="I74" s="234">
        <v>441721.80290000001</v>
      </c>
      <c r="J74" s="234">
        <v>428082.27795000002</v>
      </c>
      <c r="K74" s="234">
        <v>397171.18745000008</v>
      </c>
      <c r="L74" s="234">
        <v>410010.64486798551</v>
      </c>
      <c r="M74" s="234">
        <v>401184.70818702399</v>
      </c>
      <c r="N74" s="234">
        <v>396177.90487295511</v>
      </c>
      <c r="O74" s="234">
        <v>374635.88898451254</v>
      </c>
      <c r="P74" s="234">
        <v>351277.77655203431</v>
      </c>
      <c r="Q74" s="234">
        <v>353633.49220425484</v>
      </c>
    </row>
    <row r="75" spans="1:18" ht="15" customHeight="1" x14ac:dyDescent="0.5">
      <c r="A75" s="235" t="s">
        <v>287</v>
      </c>
      <c r="B75" s="236">
        <v>136520.48558874143</v>
      </c>
      <c r="C75" s="236">
        <v>137264.93351</v>
      </c>
      <c r="D75" s="236">
        <v>140259.6588</v>
      </c>
      <c r="E75" s="236">
        <v>149591.13419999997</v>
      </c>
      <c r="F75" s="236">
        <v>145935.36540000001</v>
      </c>
      <c r="G75" s="236">
        <v>141760.93516030983</v>
      </c>
      <c r="H75" s="236">
        <v>148674.56835000002</v>
      </c>
      <c r="I75" s="236">
        <v>146625.20626000001</v>
      </c>
      <c r="J75" s="236">
        <v>128680.59775999996</v>
      </c>
      <c r="K75" s="236">
        <v>114589.57587000004</v>
      </c>
      <c r="L75" s="236">
        <v>115134.08450356445</v>
      </c>
      <c r="M75" s="236">
        <v>115978.30263126908</v>
      </c>
      <c r="N75" s="236">
        <v>128174.51853428935</v>
      </c>
      <c r="O75" s="236">
        <v>124399.27292840785</v>
      </c>
      <c r="P75" s="236">
        <v>110562.66277056752</v>
      </c>
      <c r="Q75" s="236">
        <v>107002.06587435778</v>
      </c>
    </row>
    <row r="76" spans="1:18" ht="15" customHeight="1" x14ac:dyDescent="0.5">
      <c r="A76" s="235" t="s">
        <v>288</v>
      </c>
      <c r="B76" s="236">
        <v>86404.413458997631</v>
      </c>
      <c r="C76" s="236">
        <v>90438.095120000013</v>
      </c>
      <c r="D76" s="236">
        <v>89927.993480000019</v>
      </c>
      <c r="E76" s="236">
        <v>91372.417499999981</v>
      </c>
      <c r="F76" s="236">
        <v>89652.123959999997</v>
      </c>
      <c r="G76" s="236">
        <v>88375.88351406873</v>
      </c>
      <c r="H76" s="236">
        <v>88106.854289999988</v>
      </c>
      <c r="I76" s="236">
        <v>90017.857759999984</v>
      </c>
      <c r="J76" s="236">
        <v>86893.896859999979</v>
      </c>
      <c r="K76" s="236">
        <v>82678.14334000001</v>
      </c>
      <c r="L76" s="236">
        <v>82570.066588562637</v>
      </c>
      <c r="M76" s="236">
        <v>86763.936649866228</v>
      </c>
      <c r="N76" s="236">
        <v>87236.254033871941</v>
      </c>
      <c r="O76" s="236">
        <v>83532.755094344669</v>
      </c>
      <c r="P76" s="236">
        <v>81149.276611071764</v>
      </c>
      <c r="Q76" s="236">
        <v>79600.674838461477</v>
      </c>
    </row>
    <row r="77" spans="1:18" ht="15" customHeight="1" x14ac:dyDescent="0.5">
      <c r="A77" s="235" t="s">
        <v>289</v>
      </c>
      <c r="B77" s="236">
        <v>1642.1870658008506</v>
      </c>
      <c r="C77" s="236">
        <v>965.53419000000008</v>
      </c>
      <c r="D77" s="236">
        <v>902.36961000000008</v>
      </c>
      <c r="E77" s="236">
        <v>808.58708999999999</v>
      </c>
      <c r="F77" s="236">
        <v>1289.3540300000002</v>
      </c>
      <c r="G77" s="236">
        <v>1256.9015443543451</v>
      </c>
      <c r="H77" s="236">
        <v>1366.7066300000006</v>
      </c>
      <c r="I77" s="236">
        <v>1476.0149200000001</v>
      </c>
      <c r="J77" s="236">
        <v>1398.7492999999999</v>
      </c>
      <c r="K77" s="236">
        <v>1296.2851499999999</v>
      </c>
      <c r="L77" s="236">
        <v>1488.0191256838873</v>
      </c>
      <c r="M77" s="236">
        <v>1657.3683019864379</v>
      </c>
      <c r="N77" s="236">
        <v>1575.2701267781797</v>
      </c>
      <c r="O77" s="236">
        <v>1418.908851543611</v>
      </c>
      <c r="P77" s="236">
        <v>1384.6456029544893</v>
      </c>
      <c r="Q77" s="236">
        <v>1297.5735571911487</v>
      </c>
    </row>
    <row r="78" spans="1:18" ht="15" customHeight="1" x14ac:dyDescent="0.5">
      <c r="A78" s="235" t="s">
        <v>290</v>
      </c>
      <c r="B78" s="236">
        <v>2720.1114270813332</v>
      </c>
      <c r="C78" s="236">
        <v>2833.7344499999999</v>
      </c>
      <c r="D78" s="236">
        <v>2422.2369199999994</v>
      </c>
      <c r="E78" s="236">
        <v>2452.8563000000004</v>
      </c>
      <c r="F78" s="236">
        <v>1521.33752</v>
      </c>
      <c r="G78" s="236">
        <v>1632.1253649410826</v>
      </c>
      <c r="H78" s="236">
        <v>3153.9043899999997</v>
      </c>
      <c r="I78" s="236">
        <v>3280.7834300000004</v>
      </c>
      <c r="J78" s="236">
        <v>2537.5106499999997</v>
      </c>
      <c r="K78" s="236">
        <v>2655.0941700000003</v>
      </c>
      <c r="L78" s="236">
        <v>2767.4340207946161</v>
      </c>
      <c r="M78" s="236">
        <v>2482.1594691576765</v>
      </c>
      <c r="N78" s="236">
        <v>2441.0298523277129</v>
      </c>
      <c r="O78" s="236">
        <v>2281.6546641540249</v>
      </c>
      <c r="P78" s="236">
        <v>2423.40081890906</v>
      </c>
      <c r="Q78" s="236">
        <v>1953.3226191247024</v>
      </c>
    </row>
    <row r="79" spans="1:18" ht="15" customHeight="1" x14ac:dyDescent="0.5">
      <c r="A79" s="235" t="s">
        <v>291</v>
      </c>
      <c r="B79" s="236">
        <v>35436.529550855063</v>
      </c>
      <c r="C79" s="236">
        <v>35554.583409999992</v>
      </c>
      <c r="D79" s="236">
        <v>35591.684420000005</v>
      </c>
      <c r="E79" s="236">
        <v>32891.231570000004</v>
      </c>
      <c r="F79" s="236">
        <v>30426.853259999996</v>
      </c>
      <c r="G79" s="236">
        <v>29485.638786694646</v>
      </c>
      <c r="H79" s="236">
        <v>26297.090210000002</v>
      </c>
      <c r="I79" s="236">
        <v>22134.414070000006</v>
      </c>
      <c r="J79" s="236">
        <v>21101.450400000002</v>
      </c>
      <c r="K79" s="236">
        <v>18686.419700000002</v>
      </c>
      <c r="L79" s="236">
        <v>16221.095941211788</v>
      </c>
      <c r="M79" s="236">
        <v>13303.911730342254</v>
      </c>
      <c r="N79" s="236">
        <v>12876.080699476399</v>
      </c>
      <c r="O79" s="236">
        <v>9722.8862582422789</v>
      </c>
      <c r="P79" s="236">
        <v>9135.1797917588992</v>
      </c>
      <c r="Q79" s="236">
        <v>10063.677861244469</v>
      </c>
    </row>
    <row r="80" spans="1:18" ht="15" customHeight="1" x14ac:dyDescent="0.5">
      <c r="A80" s="237" t="s">
        <v>30</v>
      </c>
      <c r="B80" s="238">
        <v>33594.145457382532</v>
      </c>
      <c r="C80" s="238">
        <v>33671.508659999992</v>
      </c>
      <c r="D80" s="238">
        <v>33793.94758</v>
      </c>
      <c r="E80" s="238">
        <v>31339.43187</v>
      </c>
      <c r="F80" s="238">
        <v>24731.78285</v>
      </c>
      <c r="G80" s="238">
        <v>24177.885546284702</v>
      </c>
      <c r="H80" s="238">
        <v>20512.754410000001</v>
      </c>
      <c r="I80" s="238">
        <v>16072.367880000003</v>
      </c>
      <c r="J80" s="238">
        <v>15236.532120000002</v>
      </c>
      <c r="K80" s="238">
        <v>13854.004070000003</v>
      </c>
      <c r="L80" s="238">
        <v>10710.823693416976</v>
      </c>
      <c r="M80" s="238">
        <v>8527.758952907232</v>
      </c>
      <c r="N80" s="238">
        <v>7963.1392314932309</v>
      </c>
      <c r="O80" s="238">
        <v>6176.5440183415485</v>
      </c>
      <c r="P80" s="238">
        <v>5666.3837707933626</v>
      </c>
      <c r="Q80" s="238">
        <v>5874.6747828209081</v>
      </c>
    </row>
    <row r="81" spans="1:17" ht="15" customHeight="1" x14ac:dyDescent="0.5">
      <c r="A81" s="239" t="s">
        <v>292</v>
      </c>
      <c r="B81" s="238">
        <v>1842.384093472529</v>
      </c>
      <c r="C81" s="238">
        <v>1883.07475</v>
      </c>
      <c r="D81" s="238">
        <v>1797.73684</v>
      </c>
      <c r="E81" s="238">
        <v>1551.7997000000003</v>
      </c>
      <c r="F81" s="238">
        <v>5695.0704099999994</v>
      </c>
      <c r="G81" s="238">
        <v>5307.7532404099456</v>
      </c>
      <c r="H81" s="238">
        <v>5784.3357999999998</v>
      </c>
      <c r="I81" s="238">
        <v>6062.0461900000009</v>
      </c>
      <c r="J81" s="238">
        <v>5864.9182799999999</v>
      </c>
      <c r="K81" s="238">
        <v>4832.4156300000004</v>
      </c>
      <c r="L81" s="238">
        <v>5510.2722477948118</v>
      </c>
      <c r="M81" s="238">
        <v>4776.1527774350216</v>
      </c>
      <c r="N81" s="238">
        <v>4912.9414679831698</v>
      </c>
      <c r="O81" s="238">
        <v>3546.3422399007304</v>
      </c>
      <c r="P81" s="238">
        <v>3468.7960209655357</v>
      </c>
      <c r="Q81" s="238">
        <v>4189.0030784235605</v>
      </c>
    </row>
    <row r="82" spans="1:17" ht="15" customHeight="1" x14ac:dyDescent="0.5">
      <c r="A82" s="235" t="s">
        <v>293</v>
      </c>
      <c r="B82" s="236">
        <v>96389.022172539757</v>
      </c>
      <c r="C82" s="236">
        <v>99506.266500000012</v>
      </c>
      <c r="D82" s="236">
        <v>106591.38914000001</v>
      </c>
      <c r="E82" s="236">
        <v>113569.75455999999</v>
      </c>
      <c r="F82" s="236">
        <v>123502.54303999999</v>
      </c>
      <c r="G82" s="236">
        <v>130162.19046820482</v>
      </c>
      <c r="H82" s="236">
        <v>134078.93943</v>
      </c>
      <c r="I82" s="236">
        <v>141859.56019000005</v>
      </c>
      <c r="J82" s="236">
        <v>149849.14955999999</v>
      </c>
      <c r="K82" s="236">
        <v>140377.22748</v>
      </c>
      <c r="L82" s="236">
        <v>148929.46626915864</v>
      </c>
      <c r="M82" s="236">
        <v>137126.18230991525</v>
      </c>
      <c r="N82" s="236">
        <v>117011.94112239218</v>
      </c>
      <c r="O82" s="236">
        <v>105419.79207166834</v>
      </c>
      <c r="P82" s="236">
        <v>96680.813210608118</v>
      </c>
      <c r="Q82" s="236">
        <v>102624.6905737029</v>
      </c>
    </row>
    <row r="83" spans="1:17" ht="15" customHeight="1" x14ac:dyDescent="0.5">
      <c r="A83" s="237" t="s">
        <v>294</v>
      </c>
      <c r="B83" s="238">
        <v>94645.518504575273</v>
      </c>
      <c r="C83" s="238">
        <v>97473.307280000008</v>
      </c>
      <c r="D83" s="238">
        <v>104053.34742000001</v>
      </c>
      <c r="E83" s="238">
        <v>110993.22399999999</v>
      </c>
      <c r="F83" s="238">
        <v>120580.91108999998</v>
      </c>
      <c r="G83" s="238">
        <v>126874.76289328073</v>
      </c>
      <c r="H83" s="238">
        <v>130481.97387999998</v>
      </c>
      <c r="I83" s="238">
        <v>137114.76532000001</v>
      </c>
      <c r="J83" s="238">
        <v>144547.54239999998</v>
      </c>
      <c r="K83" s="238">
        <v>134583.21775000001</v>
      </c>
      <c r="L83" s="238">
        <v>142366.72214239137</v>
      </c>
      <c r="M83" s="238">
        <v>129103.87443598096</v>
      </c>
      <c r="N83" s="238">
        <v>107633.99134530453</v>
      </c>
      <c r="O83" s="238">
        <v>94433.180913234784</v>
      </c>
      <c r="P83" s="238">
        <v>84912.375210455764</v>
      </c>
      <c r="Q83" s="238">
        <v>90423.007000697675</v>
      </c>
    </row>
    <row r="84" spans="1:17" ht="15" customHeight="1" x14ac:dyDescent="0.5">
      <c r="A84" s="239" t="s">
        <v>295</v>
      </c>
      <c r="B84" s="238">
        <v>1743.5036679644854</v>
      </c>
      <c r="C84" s="238">
        <v>2032.9592200000002</v>
      </c>
      <c r="D84" s="238">
        <v>2538.0417200000002</v>
      </c>
      <c r="E84" s="238">
        <v>2576.5305600000002</v>
      </c>
      <c r="F84" s="238">
        <v>2921.6319500000004</v>
      </c>
      <c r="G84" s="238">
        <v>3287.4275749240942</v>
      </c>
      <c r="H84" s="238">
        <v>3596.9655499999999</v>
      </c>
      <c r="I84" s="238">
        <v>4744.7948699999997</v>
      </c>
      <c r="J84" s="238">
        <v>5301.6071600000005</v>
      </c>
      <c r="K84" s="238">
        <v>5794.0097300000007</v>
      </c>
      <c r="L84" s="238">
        <v>6562.7441267672584</v>
      </c>
      <c r="M84" s="238">
        <v>8022.3078739343082</v>
      </c>
      <c r="N84" s="238">
        <v>9377.9497770876442</v>
      </c>
      <c r="O84" s="238">
        <v>10986.611158433563</v>
      </c>
      <c r="P84" s="238">
        <v>11768.438000152351</v>
      </c>
      <c r="Q84" s="238">
        <v>12201.683573005226</v>
      </c>
    </row>
    <row r="85" spans="1:17" ht="15" customHeight="1" x14ac:dyDescent="0.5">
      <c r="A85" s="235" t="s">
        <v>296</v>
      </c>
      <c r="B85" s="236">
        <v>8421.3302194968001</v>
      </c>
      <c r="C85" s="236">
        <v>8032.1429199999984</v>
      </c>
      <c r="D85" s="236">
        <v>8047.2465000000002</v>
      </c>
      <c r="E85" s="236">
        <v>8467.5608499999998</v>
      </c>
      <c r="F85" s="236">
        <v>8716.2403400000003</v>
      </c>
      <c r="G85" s="236">
        <v>8905.7026967583552</v>
      </c>
      <c r="H85" s="236">
        <v>9210.4861100000016</v>
      </c>
      <c r="I85" s="236">
        <v>10008.145199999999</v>
      </c>
      <c r="J85" s="236">
        <v>9289.2420500000007</v>
      </c>
      <c r="K85" s="236">
        <v>6556.6429200000002</v>
      </c>
      <c r="L85" s="236">
        <v>8536.3188550176055</v>
      </c>
      <c r="M85" s="236">
        <v>8401.0091448077001</v>
      </c>
      <c r="N85" s="236">
        <v>8537.650437380802</v>
      </c>
      <c r="O85" s="236">
        <v>8500.0613994074538</v>
      </c>
      <c r="P85" s="236">
        <v>8787.2766858279465</v>
      </c>
      <c r="Q85" s="236">
        <v>8532.3674795973639</v>
      </c>
    </row>
    <row r="86" spans="1:17" ht="15" customHeight="1" x14ac:dyDescent="0.5">
      <c r="A86" s="235" t="s">
        <v>297</v>
      </c>
      <c r="B86" s="236">
        <v>8477.9063304222091</v>
      </c>
      <c r="C86" s="236">
        <v>9063.6555599999992</v>
      </c>
      <c r="D86" s="236">
        <v>9881.7612699999991</v>
      </c>
      <c r="E86" s="236">
        <v>12155.99258</v>
      </c>
      <c r="F86" s="236">
        <v>14145.365800000003</v>
      </c>
      <c r="G86" s="236">
        <v>17281.166531909399</v>
      </c>
      <c r="H86" s="236">
        <v>18364.360189999999</v>
      </c>
      <c r="I86" s="236">
        <v>19620.956620000001</v>
      </c>
      <c r="J86" s="236">
        <v>21440.578799999999</v>
      </c>
      <c r="K86" s="236">
        <v>22500.243979999999</v>
      </c>
      <c r="L86" s="236">
        <v>26162.883381101979</v>
      </c>
      <c r="M86" s="236">
        <v>27124.701345346301</v>
      </c>
      <c r="N86" s="236">
        <v>29605.424272894248</v>
      </c>
      <c r="O86" s="236">
        <v>30469.489700492511</v>
      </c>
      <c r="P86" s="236">
        <v>31597.989766996579</v>
      </c>
      <c r="Q86" s="236">
        <v>32577.03974127513</v>
      </c>
    </row>
    <row r="87" spans="1:17" ht="15" customHeight="1" x14ac:dyDescent="0.5">
      <c r="A87" s="237" t="s">
        <v>298</v>
      </c>
      <c r="B87" s="238">
        <v>5456.8827096786417</v>
      </c>
      <c r="C87" s="238">
        <v>5868.8734199999999</v>
      </c>
      <c r="D87" s="238">
        <v>6633.1047200000003</v>
      </c>
      <c r="E87" s="238">
        <v>8373.5350900000012</v>
      </c>
      <c r="F87" s="238">
        <v>10103.066960000002</v>
      </c>
      <c r="G87" s="238">
        <v>12334.691442868643</v>
      </c>
      <c r="H87" s="238">
        <v>13021.35636</v>
      </c>
      <c r="I87" s="238">
        <v>13735.820370000001</v>
      </c>
      <c r="J87" s="238">
        <v>15260.358679999998</v>
      </c>
      <c r="K87" s="238">
        <v>16258.494269999999</v>
      </c>
      <c r="L87" s="238">
        <v>19601.48256115452</v>
      </c>
      <c r="M87" s="238">
        <v>20287.334271737156</v>
      </c>
      <c r="N87" s="238">
        <v>22453.210090451277</v>
      </c>
      <c r="O87" s="238">
        <v>22986.272128239601</v>
      </c>
      <c r="P87" s="238">
        <v>23771.180417526964</v>
      </c>
      <c r="Q87" s="238">
        <v>24427.019711974266</v>
      </c>
    </row>
    <row r="88" spans="1:17" ht="15" customHeight="1" x14ac:dyDescent="0.5">
      <c r="A88" s="239" t="s">
        <v>299</v>
      </c>
      <c r="B88" s="238">
        <v>3021.0236207435673</v>
      </c>
      <c r="C88" s="238">
        <v>3194.7821399999993</v>
      </c>
      <c r="D88" s="238">
        <v>3248.6565499999997</v>
      </c>
      <c r="E88" s="238">
        <v>3782.4574899999998</v>
      </c>
      <c r="F88" s="238">
        <v>4042.2988399999999</v>
      </c>
      <c r="G88" s="238">
        <v>4946.4750890407549</v>
      </c>
      <c r="H88" s="238">
        <v>5343.0038299999997</v>
      </c>
      <c r="I88" s="238">
        <v>5885.1362500000005</v>
      </c>
      <c r="J88" s="238">
        <v>6180.2201200000009</v>
      </c>
      <c r="K88" s="238">
        <v>6241.7497100000001</v>
      </c>
      <c r="L88" s="238">
        <v>6561.400819947462</v>
      </c>
      <c r="M88" s="238">
        <v>6837.3670736091426</v>
      </c>
      <c r="N88" s="238">
        <v>7152.2141824429709</v>
      </c>
      <c r="O88" s="238">
        <v>7483.2175722529128</v>
      </c>
      <c r="P88" s="238">
        <v>7826.8093494696186</v>
      </c>
      <c r="Q88" s="238">
        <v>8150.0200293008602</v>
      </c>
    </row>
    <row r="89" spans="1:17" ht="15" customHeight="1" x14ac:dyDescent="0.5">
      <c r="A89" s="235" t="s">
        <v>143</v>
      </c>
      <c r="B89" s="236">
        <v>0</v>
      </c>
      <c r="C89" s="236">
        <v>3.9</v>
      </c>
      <c r="D89" s="236">
        <v>23.700210000000002</v>
      </c>
      <c r="E89" s="236">
        <v>14.199870000000001</v>
      </c>
      <c r="F89" s="236">
        <v>136.00686999999999</v>
      </c>
      <c r="G89" s="236">
        <v>416.06931628380346</v>
      </c>
      <c r="H89" s="236">
        <v>654.52951999999993</v>
      </c>
      <c r="I89" s="236">
        <v>318.64221000000003</v>
      </c>
      <c r="J89" s="236">
        <v>374.89840000000004</v>
      </c>
      <c r="K89" s="236">
        <v>786.51026000000002</v>
      </c>
      <c r="L89" s="236">
        <v>915.0246036232669</v>
      </c>
      <c r="M89" s="236">
        <v>621.52536033385991</v>
      </c>
      <c r="N89" s="236">
        <v>690.45570677922206</v>
      </c>
      <c r="O89" s="236">
        <v>847.28560743624143</v>
      </c>
      <c r="P89" s="236">
        <v>940.09744115377725</v>
      </c>
      <c r="Q89" s="236">
        <v>1053.923548402294</v>
      </c>
    </row>
    <row r="90" spans="1:17" ht="15" customHeight="1" x14ac:dyDescent="0.5">
      <c r="A90" s="235" t="s">
        <v>300</v>
      </c>
      <c r="B90" s="236">
        <v>4352.9486623409475</v>
      </c>
      <c r="C90" s="236">
        <v>5403.6971000000003</v>
      </c>
      <c r="D90" s="236">
        <v>5415.4889599999997</v>
      </c>
      <c r="E90" s="236">
        <v>4699.8971099999999</v>
      </c>
      <c r="F90" s="236">
        <v>4860.46875</v>
      </c>
      <c r="G90" s="236">
        <v>5651.0936646043538</v>
      </c>
      <c r="H90" s="236">
        <v>6033.0465900000008</v>
      </c>
      <c r="I90" s="236">
        <v>6380.222240000001</v>
      </c>
      <c r="J90" s="236">
        <v>6516.2041699999991</v>
      </c>
      <c r="K90" s="236">
        <v>7045.0445799999998</v>
      </c>
      <c r="L90" s="236">
        <v>7286.2515792666982</v>
      </c>
      <c r="M90" s="236">
        <v>7725.611243999143</v>
      </c>
      <c r="N90" s="236">
        <v>8029.2800867650822</v>
      </c>
      <c r="O90" s="236">
        <v>8043.7824088155885</v>
      </c>
      <c r="P90" s="236">
        <v>8616.4338521861573</v>
      </c>
      <c r="Q90" s="236">
        <v>8928.1561108976348</v>
      </c>
    </row>
    <row r="91" spans="1:17" ht="15" customHeight="1" x14ac:dyDescent="0.5">
      <c r="A91" s="237" t="s">
        <v>301</v>
      </c>
      <c r="B91" s="238">
        <v>1450.4393796703691</v>
      </c>
      <c r="C91" s="238">
        <v>2276.2123000000001</v>
      </c>
      <c r="D91" s="238">
        <v>2247.2389199999998</v>
      </c>
      <c r="E91" s="238">
        <v>883.82416000000001</v>
      </c>
      <c r="F91" s="238">
        <v>779.81814999999995</v>
      </c>
      <c r="G91" s="238">
        <v>657.59040369858485</v>
      </c>
      <c r="H91" s="238">
        <v>569.45073000000002</v>
      </c>
      <c r="I91" s="238">
        <v>776.74610000000007</v>
      </c>
      <c r="J91" s="238">
        <v>596.35045000000014</v>
      </c>
      <c r="K91" s="238">
        <v>1079.4712499999998</v>
      </c>
      <c r="L91" s="238">
        <v>1127.7109264417882</v>
      </c>
      <c r="M91" s="238">
        <v>1394.931574064155</v>
      </c>
      <c r="N91" s="238">
        <v>1423.2582319304679</v>
      </c>
      <c r="O91" s="238">
        <v>1036.3764969877066</v>
      </c>
      <c r="P91" s="238">
        <v>1220.7409879442839</v>
      </c>
      <c r="Q91" s="238">
        <v>1271.782378995048</v>
      </c>
    </row>
    <row r="92" spans="1:17" ht="15" customHeight="1" x14ac:dyDescent="0.5">
      <c r="A92" s="240" t="s">
        <v>302</v>
      </c>
      <c r="B92" s="241">
        <v>2902.5092826705786</v>
      </c>
      <c r="C92" s="241">
        <v>3127.4848000000002</v>
      </c>
      <c r="D92" s="241">
        <v>3168.2500399999999</v>
      </c>
      <c r="E92" s="241">
        <v>3816.0729499999998</v>
      </c>
      <c r="F92" s="241">
        <v>4080.6505999999999</v>
      </c>
      <c r="G92" s="241">
        <v>4993.5032609057689</v>
      </c>
      <c r="H92" s="241">
        <v>5463.5958600000013</v>
      </c>
      <c r="I92" s="241">
        <v>5603.4761400000007</v>
      </c>
      <c r="J92" s="241">
        <v>5919.8537199999992</v>
      </c>
      <c r="K92" s="241">
        <v>5965.5733300000002</v>
      </c>
      <c r="L92" s="241">
        <v>6158.5406528249096</v>
      </c>
      <c r="M92" s="241">
        <v>6330.6796699349889</v>
      </c>
      <c r="N92" s="241">
        <v>6606.0218548346147</v>
      </c>
      <c r="O92" s="241">
        <v>7007.4059118278819</v>
      </c>
      <c r="P92" s="241">
        <v>7395.6928642418725</v>
      </c>
      <c r="Q92" s="241">
        <v>7656.3737319025877</v>
      </c>
    </row>
    <row r="94" spans="1:17" ht="15" customHeight="1" x14ac:dyDescent="0.5">
      <c r="A94" s="233" t="s">
        <v>303</v>
      </c>
      <c r="B94" s="234">
        <v>380364.93447627593</v>
      </c>
      <c r="C94" s="234">
        <v>389066.54275999998</v>
      </c>
      <c r="D94" s="234">
        <v>399063.52931000001</v>
      </c>
      <c r="E94" s="234">
        <v>416023.63162999996</v>
      </c>
      <c r="F94" s="234">
        <v>420185.65896999999</v>
      </c>
      <c r="G94" s="234">
        <v>424927.70704812941</v>
      </c>
      <c r="H94" s="234">
        <v>435940.48571000004</v>
      </c>
      <c r="I94" s="234">
        <v>441721.80289999995</v>
      </c>
      <c r="J94" s="234">
        <v>428082.2779499999</v>
      </c>
      <c r="K94" s="234">
        <v>397171.18745000003</v>
      </c>
      <c r="L94" s="234">
        <v>410010.64486798551</v>
      </c>
      <c r="M94" s="234">
        <v>401184.70818702399</v>
      </c>
      <c r="N94" s="234">
        <v>396177.90487295511</v>
      </c>
      <c r="O94" s="234">
        <v>374635.88898451254</v>
      </c>
      <c r="P94" s="234">
        <v>351277.77655203431</v>
      </c>
      <c r="Q94" s="234">
        <v>353633.4922042549</v>
      </c>
    </row>
    <row r="95" spans="1:17" ht="15" customHeight="1" x14ac:dyDescent="0.5">
      <c r="A95" s="242" t="s">
        <v>304</v>
      </c>
      <c r="B95" s="243">
        <v>136699.35057745953</v>
      </c>
      <c r="C95" s="243">
        <v>137502.77780851649</v>
      </c>
      <c r="D95" s="243">
        <v>140464.63125868858</v>
      </c>
      <c r="E95" s="243">
        <v>149743.73861551407</v>
      </c>
      <c r="F95" s="243">
        <v>146265.59613209765</v>
      </c>
      <c r="G95" s="243">
        <v>142606.95868484004</v>
      </c>
      <c r="H95" s="243">
        <v>149052.95948659012</v>
      </c>
      <c r="I95" s="243">
        <v>146925.1564160377</v>
      </c>
      <c r="J95" s="243">
        <v>129398.91451960345</v>
      </c>
      <c r="K95" s="243">
        <v>115632.83689840721</v>
      </c>
      <c r="L95" s="243">
        <v>116559.69732837533</v>
      </c>
      <c r="M95" s="243">
        <v>118038.05849969198</v>
      </c>
      <c r="N95" s="243">
        <v>130348.11386257906</v>
      </c>
      <c r="O95" s="243">
        <v>127199.24932602418</v>
      </c>
      <c r="P95" s="243">
        <v>113919.49618181326</v>
      </c>
      <c r="Q95" s="243">
        <v>111229.16286910209</v>
      </c>
    </row>
    <row r="96" spans="1:17" ht="15" customHeight="1" x14ac:dyDescent="0.5">
      <c r="A96" s="244" t="s">
        <v>287</v>
      </c>
      <c r="B96" s="236">
        <v>136500.37471304106</v>
      </c>
      <c r="C96" s="236">
        <v>137228.95007872823</v>
      </c>
      <c r="D96" s="236">
        <v>140226.37509307428</v>
      </c>
      <c r="E96" s="236">
        <v>149552.33565771644</v>
      </c>
      <c r="F96" s="236">
        <v>145935.36540000001</v>
      </c>
      <c r="G96" s="236">
        <v>141760.93516030983</v>
      </c>
      <c r="H96" s="236">
        <v>148674.56835000002</v>
      </c>
      <c r="I96" s="236">
        <v>146625.20626000001</v>
      </c>
      <c r="J96" s="236">
        <v>128680.59775999996</v>
      </c>
      <c r="K96" s="236">
        <v>114577.47587000004</v>
      </c>
      <c r="L96" s="236">
        <v>115029.99553620907</v>
      </c>
      <c r="M96" s="236">
        <v>115953.86872254629</v>
      </c>
      <c r="N96" s="236">
        <v>128173.20487789223</v>
      </c>
      <c r="O96" s="236">
        <v>124397.31438496022</v>
      </c>
      <c r="P96" s="236">
        <v>110557.0976611761</v>
      </c>
      <c r="Q96" s="236">
        <v>106979.91017880589</v>
      </c>
    </row>
    <row r="97" spans="1:17" ht="15" customHeight="1" x14ac:dyDescent="0.5">
      <c r="A97" s="244" t="s">
        <v>288</v>
      </c>
      <c r="B97" s="236">
        <v>198.97586441848358</v>
      </c>
      <c r="C97" s="236">
        <v>273.82772978825551</v>
      </c>
      <c r="D97" s="236">
        <v>222.81102501846587</v>
      </c>
      <c r="E97" s="236">
        <v>19.493146557130473</v>
      </c>
      <c r="F97" s="236">
        <v>0</v>
      </c>
      <c r="G97" s="236">
        <v>0</v>
      </c>
      <c r="H97" s="236">
        <v>0</v>
      </c>
      <c r="I97" s="236">
        <v>7.9243035000000059</v>
      </c>
      <c r="J97" s="236">
        <v>8.219839200000008</v>
      </c>
      <c r="K97" s="236">
        <v>5.9688492500000052</v>
      </c>
      <c r="L97" s="236">
        <v>88.06534161098844</v>
      </c>
      <c r="M97" s="236">
        <v>0</v>
      </c>
      <c r="N97" s="236">
        <v>0</v>
      </c>
      <c r="O97" s="236">
        <v>0.95540287004757496</v>
      </c>
      <c r="P97" s="236">
        <v>0</v>
      </c>
      <c r="Q97" s="236">
        <v>0</v>
      </c>
    </row>
    <row r="98" spans="1:17" ht="15" customHeight="1" x14ac:dyDescent="0.5">
      <c r="A98" s="244" t="s">
        <v>297</v>
      </c>
      <c r="B98" s="236">
        <v>0</v>
      </c>
      <c r="C98" s="236">
        <v>0</v>
      </c>
      <c r="D98" s="236">
        <v>15.445140595827839</v>
      </c>
      <c r="E98" s="236">
        <v>171.90981124049847</v>
      </c>
      <c r="F98" s="236">
        <v>330.23073209765823</v>
      </c>
      <c r="G98" s="236">
        <v>846.02352453021081</v>
      </c>
      <c r="H98" s="236">
        <v>378.39113659009354</v>
      </c>
      <c r="I98" s="236">
        <v>292.02585253769286</v>
      </c>
      <c r="J98" s="236">
        <v>710.09692040349296</v>
      </c>
      <c r="K98" s="236">
        <v>1049.392179157174</v>
      </c>
      <c r="L98" s="236">
        <v>1441.6364505552838</v>
      </c>
      <c r="M98" s="236">
        <v>2084.1897771456925</v>
      </c>
      <c r="N98" s="236">
        <v>2174.9089846868346</v>
      </c>
      <c r="O98" s="236">
        <v>2800.9795381939202</v>
      </c>
      <c r="P98" s="236">
        <v>3362.3985206371599</v>
      </c>
      <c r="Q98" s="236">
        <v>4249.2526902962054</v>
      </c>
    </row>
    <row r="99" spans="1:17" ht="15" customHeight="1" x14ac:dyDescent="0.5">
      <c r="A99" s="242" t="s">
        <v>8</v>
      </c>
      <c r="B99" s="243">
        <v>86587.732030751475</v>
      </c>
      <c r="C99" s="243">
        <v>90865.966315927493</v>
      </c>
      <c r="D99" s="243">
        <v>90319.977769978737</v>
      </c>
      <c r="E99" s="243">
        <v>91526.468746630242</v>
      </c>
      <c r="F99" s="243">
        <v>89800.661230702433</v>
      </c>
      <c r="G99" s="243">
        <v>89262.597230467349</v>
      </c>
      <c r="H99" s="243">
        <v>89408.268759449376</v>
      </c>
      <c r="I99" s="243">
        <v>91864.718183503835</v>
      </c>
      <c r="J99" s="243">
        <v>88988.024579319143</v>
      </c>
      <c r="K99" s="243">
        <v>84904.891557846378</v>
      </c>
      <c r="L99" s="243">
        <v>85052.8235873862</v>
      </c>
      <c r="M99" s="243">
        <v>89300.825401251946</v>
      </c>
      <c r="N99" s="243">
        <v>90336.818834587815</v>
      </c>
      <c r="O99" s="243">
        <v>86511.816811318553</v>
      </c>
      <c r="P99" s="243">
        <v>84512.546107666742</v>
      </c>
      <c r="Q99" s="243">
        <v>82680.157414393369</v>
      </c>
    </row>
    <row r="100" spans="1:17" ht="15" customHeight="1" x14ac:dyDescent="0.5">
      <c r="A100" s="244" t="s">
        <v>288</v>
      </c>
      <c r="B100" s="236">
        <v>86205.43759457914</v>
      </c>
      <c r="C100" s="236">
        <v>90164.267390211753</v>
      </c>
      <c r="D100" s="236">
        <v>89705.182454981536</v>
      </c>
      <c r="E100" s="236">
        <v>91352.924353442853</v>
      </c>
      <c r="F100" s="236">
        <v>89652.123959999997</v>
      </c>
      <c r="G100" s="236">
        <v>88375.88351406873</v>
      </c>
      <c r="H100" s="236">
        <v>88106.258219999989</v>
      </c>
      <c r="I100" s="236">
        <v>90002.677416499995</v>
      </c>
      <c r="J100" s="236">
        <v>86885.377040799984</v>
      </c>
      <c r="K100" s="236">
        <v>82672.174490750011</v>
      </c>
      <c r="L100" s="236">
        <v>82482.001246951651</v>
      </c>
      <c r="M100" s="236">
        <v>86763.936649866228</v>
      </c>
      <c r="N100" s="236">
        <v>87236.254033871941</v>
      </c>
      <c r="O100" s="236">
        <v>83531.799691474618</v>
      </c>
      <c r="P100" s="236">
        <v>81148.440650433564</v>
      </c>
      <c r="Q100" s="236">
        <v>79600.674838461477</v>
      </c>
    </row>
    <row r="101" spans="1:17" ht="15" customHeight="1" x14ac:dyDescent="0.5">
      <c r="A101" s="244" t="s">
        <v>287</v>
      </c>
      <c r="B101" s="236">
        <v>20.110875700365639</v>
      </c>
      <c r="C101" s="236">
        <v>35.98343127174752</v>
      </c>
      <c r="D101" s="236">
        <v>33.283706925732091</v>
      </c>
      <c r="E101" s="236">
        <v>38.798542283556522</v>
      </c>
      <c r="F101" s="236">
        <v>0</v>
      </c>
      <c r="G101" s="236">
        <v>0</v>
      </c>
      <c r="H101" s="236">
        <v>0</v>
      </c>
      <c r="I101" s="236">
        <v>0</v>
      </c>
      <c r="J101" s="236">
        <v>0</v>
      </c>
      <c r="K101" s="236">
        <v>12.099999999998545</v>
      </c>
      <c r="L101" s="236">
        <v>104.08896735535382</v>
      </c>
      <c r="M101" s="236">
        <v>24.433908722771577</v>
      </c>
      <c r="N101" s="236">
        <v>1.3136563971111173</v>
      </c>
      <c r="O101" s="236">
        <v>1.9585434476368244</v>
      </c>
      <c r="P101" s="236">
        <v>5.5651093914207399</v>
      </c>
      <c r="Q101" s="236">
        <v>22.15569555188857</v>
      </c>
    </row>
    <row r="102" spans="1:17" ht="15" customHeight="1" x14ac:dyDescent="0.5">
      <c r="A102" s="244" t="s">
        <v>297</v>
      </c>
      <c r="B102" s="236">
        <v>362.18356047196988</v>
      </c>
      <c r="C102" s="236">
        <v>665.71549444399466</v>
      </c>
      <c r="D102" s="236">
        <v>581.51160807147915</v>
      </c>
      <c r="E102" s="236">
        <v>134.74585090383505</v>
      </c>
      <c r="F102" s="236">
        <v>148.53727070242712</v>
      </c>
      <c r="G102" s="236">
        <v>886.71371639861502</v>
      </c>
      <c r="H102" s="236">
        <v>1302.0105394493835</v>
      </c>
      <c r="I102" s="236">
        <v>1862.0407670038458</v>
      </c>
      <c r="J102" s="236">
        <v>2102.6475385191457</v>
      </c>
      <c r="K102" s="236">
        <v>2220.6170670963656</v>
      </c>
      <c r="L102" s="236">
        <v>2466.7333730791897</v>
      </c>
      <c r="M102" s="236">
        <v>2512.4548426629344</v>
      </c>
      <c r="N102" s="236">
        <v>3099.2511443187659</v>
      </c>
      <c r="O102" s="236">
        <v>2978.0585763962922</v>
      </c>
      <c r="P102" s="236">
        <v>3358.5403478417556</v>
      </c>
      <c r="Q102" s="236">
        <v>3057.3268803799861</v>
      </c>
    </row>
    <row r="103" spans="1:17" ht="15" customHeight="1" x14ac:dyDescent="0.5">
      <c r="A103" s="242" t="s">
        <v>305</v>
      </c>
      <c r="B103" s="243">
        <v>96389.022172539742</v>
      </c>
      <c r="C103" s="243">
        <v>99506.266499999998</v>
      </c>
      <c r="D103" s="243">
        <v>106591.38914000001</v>
      </c>
      <c r="E103" s="243">
        <v>113569.75456</v>
      </c>
      <c r="F103" s="243">
        <v>123502.54304000002</v>
      </c>
      <c r="G103" s="243">
        <v>130162.19046820483</v>
      </c>
      <c r="H103" s="243">
        <v>134078.93942999997</v>
      </c>
      <c r="I103" s="243">
        <v>141859.56018999999</v>
      </c>
      <c r="J103" s="243">
        <v>149849.14955999999</v>
      </c>
      <c r="K103" s="243">
        <v>140377.22748</v>
      </c>
      <c r="L103" s="243">
        <v>148929.46626915861</v>
      </c>
      <c r="M103" s="243">
        <v>137126.18230991528</v>
      </c>
      <c r="N103" s="243">
        <v>117011.94112239216</v>
      </c>
      <c r="O103" s="243">
        <v>105419.79207166833</v>
      </c>
      <c r="P103" s="243">
        <v>96680.813210608118</v>
      </c>
      <c r="Q103" s="243">
        <v>102624.69057370292</v>
      </c>
    </row>
    <row r="104" spans="1:17" ht="15" customHeight="1" x14ac:dyDescent="0.5">
      <c r="A104" s="242" t="s">
        <v>306</v>
      </c>
      <c r="B104" s="243">
        <v>8421.3302194968001</v>
      </c>
      <c r="C104" s="243">
        <v>8032.1429199999984</v>
      </c>
      <c r="D104" s="243">
        <v>8047.2465000000002</v>
      </c>
      <c r="E104" s="243">
        <v>8467.5608499999998</v>
      </c>
      <c r="F104" s="243">
        <v>8716.2403400000003</v>
      </c>
      <c r="G104" s="243">
        <v>8905.7026967583552</v>
      </c>
      <c r="H104" s="243">
        <v>9210.4861100000016</v>
      </c>
      <c r="I104" s="243">
        <v>10008.145199999999</v>
      </c>
      <c r="J104" s="243">
        <v>9289.2420500000007</v>
      </c>
      <c r="K104" s="243">
        <v>6556.6429200000002</v>
      </c>
      <c r="L104" s="243">
        <v>8536.3188550176055</v>
      </c>
      <c r="M104" s="243">
        <v>8401.0091448077001</v>
      </c>
      <c r="N104" s="243">
        <v>8537.650437380802</v>
      </c>
      <c r="O104" s="243">
        <v>8500.0613994074538</v>
      </c>
      <c r="P104" s="243">
        <v>8787.2766858279465</v>
      </c>
      <c r="Q104" s="243">
        <v>8532.3674795973639</v>
      </c>
    </row>
    <row r="105" spans="1:17" ht="15" customHeight="1" x14ac:dyDescent="0.5">
      <c r="A105" s="242" t="s">
        <v>307</v>
      </c>
      <c r="B105" s="243">
        <v>1642.1870658008506</v>
      </c>
      <c r="C105" s="243">
        <v>965.53419000000008</v>
      </c>
      <c r="D105" s="243">
        <v>902.36961000000008</v>
      </c>
      <c r="E105" s="243">
        <v>808.58708999999999</v>
      </c>
      <c r="F105" s="243">
        <v>1289.3540300000002</v>
      </c>
      <c r="G105" s="243">
        <v>1256.9015443543451</v>
      </c>
      <c r="H105" s="243">
        <v>1366.7066300000006</v>
      </c>
      <c r="I105" s="243">
        <v>1476.0149200000001</v>
      </c>
      <c r="J105" s="243">
        <v>1398.7492999999999</v>
      </c>
      <c r="K105" s="243">
        <v>1296.2851499999999</v>
      </c>
      <c r="L105" s="243">
        <v>1488.0191256838873</v>
      </c>
      <c r="M105" s="243">
        <v>1657.3683019864379</v>
      </c>
      <c r="N105" s="243">
        <v>1575.2701267781797</v>
      </c>
      <c r="O105" s="243">
        <v>1418.908851543611</v>
      </c>
      <c r="P105" s="243">
        <v>1384.6456029544893</v>
      </c>
      <c r="Q105" s="243">
        <v>1297.5735571911487</v>
      </c>
    </row>
    <row r="106" spans="1:17" ht="15" customHeight="1" x14ac:dyDescent="0.5">
      <c r="A106" s="242" t="s">
        <v>308</v>
      </c>
      <c r="B106" s="243">
        <v>2720.1114270813332</v>
      </c>
      <c r="C106" s="243">
        <v>2833.7344499999999</v>
      </c>
      <c r="D106" s="243">
        <v>2422.2369199999994</v>
      </c>
      <c r="E106" s="243">
        <v>2452.8563000000004</v>
      </c>
      <c r="F106" s="243">
        <v>1558.3345897403819</v>
      </c>
      <c r="G106" s="243">
        <v>1732.4695379778861</v>
      </c>
      <c r="H106" s="243">
        <v>3264.979022743114</v>
      </c>
      <c r="I106" s="243">
        <v>3280.7834300000004</v>
      </c>
      <c r="J106" s="243">
        <v>2577.2856728415354</v>
      </c>
      <c r="K106" s="243">
        <v>2655.0941700000003</v>
      </c>
      <c r="L106" s="243">
        <v>2767.4340207946161</v>
      </c>
      <c r="M106" s="243">
        <v>2482.1594691576765</v>
      </c>
      <c r="N106" s="243">
        <v>2441.0298523277129</v>
      </c>
      <c r="O106" s="243">
        <v>2281.6546641540249</v>
      </c>
      <c r="P106" s="243">
        <v>2423.40081890906</v>
      </c>
      <c r="Q106" s="243">
        <v>1953.3226191247024</v>
      </c>
    </row>
    <row r="107" spans="1:17" ht="15" customHeight="1" x14ac:dyDescent="0.5">
      <c r="A107" s="244" t="s">
        <v>290</v>
      </c>
      <c r="B107" s="236">
        <v>2720.1114270813332</v>
      </c>
      <c r="C107" s="236">
        <v>2833.7344499999999</v>
      </c>
      <c r="D107" s="236">
        <v>2422.2369199999994</v>
      </c>
      <c r="E107" s="236">
        <v>2452.8563000000004</v>
      </c>
      <c r="F107" s="236">
        <v>1521.33752</v>
      </c>
      <c r="G107" s="236">
        <v>1632.1253649410826</v>
      </c>
      <c r="H107" s="236">
        <v>3153.9043899999997</v>
      </c>
      <c r="I107" s="236">
        <v>3280.7834300000004</v>
      </c>
      <c r="J107" s="236">
        <v>2537.5106499999997</v>
      </c>
      <c r="K107" s="236">
        <v>2655.0941700000003</v>
      </c>
      <c r="L107" s="236">
        <v>2767.4340207946161</v>
      </c>
      <c r="M107" s="236">
        <v>2482.1594691576765</v>
      </c>
      <c r="N107" s="236">
        <v>2441.0298523277129</v>
      </c>
      <c r="O107" s="236">
        <v>2281.6546641540249</v>
      </c>
      <c r="P107" s="236">
        <v>2423.40081890906</v>
      </c>
      <c r="Q107" s="236">
        <v>1953.3226191247024</v>
      </c>
    </row>
    <row r="108" spans="1:17" ht="15" customHeight="1" x14ac:dyDescent="0.5">
      <c r="A108" s="244" t="s">
        <v>143</v>
      </c>
      <c r="B108" s="236">
        <v>0</v>
      </c>
      <c r="C108" s="236">
        <v>0</v>
      </c>
      <c r="D108" s="236">
        <v>0</v>
      </c>
      <c r="E108" s="236">
        <v>0</v>
      </c>
      <c r="F108" s="236">
        <v>36.99706974038191</v>
      </c>
      <c r="G108" s="236">
        <v>100.34417303680361</v>
      </c>
      <c r="H108" s="236">
        <v>111.07463274311451</v>
      </c>
      <c r="I108" s="236">
        <v>0</v>
      </c>
      <c r="J108" s="236">
        <v>39.775022841535446</v>
      </c>
      <c r="K108" s="236">
        <v>0</v>
      </c>
      <c r="L108" s="236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</row>
    <row r="109" spans="1:17" ht="15" customHeight="1" x14ac:dyDescent="0.5">
      <c r="A109" s="242" t="s">
        <v>309</v>
      </c>
      <c r="B109" s="243">
        <v>35436.529550855063</v>
      </c>
      <c r="C109" s="243">
        <v>35558.483410000001</v>
      </c>
      <c r="D109" s="243">
        <v>35615.38463</v>
      </c>
      <c r="E109" s="243">
        <v>32905.43144</v>
      </c>
      <c r="F109" s="243">
        <v>30525.863060259617</v>
      </c>
      <c r="G109" s="243">
        <v>29801.363929941643</v>
      </c>
      <c r="H109" s="243">
        <v>26840.545097256883</v>
      </c>
      <c r="I109" s="243">
        <v>22453.056280000004</v>
      </c>
      <c r="J109" s="243">
        <v>21436.573777158465</v>
      </c>
      <c r="K109" s="243">
        <v>19472.929960000001</v>
      </c>
      <c r="L109" s="243">
        <v>17136.120544835052</v>
      </c>
      <c r="M109" s="243">
        <v>13925.437090676114</v>
      </c>
      <c r="N109" s="243">
        <v>13566.536406255622</v>
      </c>
      <c r="O109" s="243">
        <v>10570.17186567852</v>
      </c>
      <c r="P109" s="243">
        <v>10075.277232912675</v>
      </c>
      <c r="Q109" s="243">
        <v>11117.601409646762</v>
      </c>
    </row>
    <row r="110" spans="1:17" ht="15" customHeight="1" x14ac:dyDescent="0.5">
      <c r="A110" s="244" t="s">
        <v>291</v>
      </c>
      <c r="B110" s="236">
        <v>35436.529550855063</v>
      </c>
      <c r="C110" s="236">
        <v>35554.583409999992</v>
      </c>
      <c r="D110" s="236">
        <v>35591.684420000005</v>
      </c>
      <c r="E110" s="236">
        <v>32891.231569999996</v>
      </c>
      <c r="F110" s="236">
        <v>30426.85326</v>
      </c>
      <c r="G110" s="236">
        <v>29485.638786694642</v>
      </c>
      <c r="H110" s="236">
        <v>26297.090209999998</v>
      </c>
      <c r="I110" s="236">
        <v>22134.414070000006</v>
      </c>
      <c r="J110" s="236">
        <v>21101.450400000002</v>
      </c>
      <c r="K110" s="236">
        <v>18686.419700000002</v>
      </c>
      <c r="L110" s="236">
        <v>16221.095941211786</v>
      </c>
      <c r="M110" s="236">
        <v>13303.911730342254</v>
      </c>
      <c r="N110" s="236">
        <v>12876.080699476399</v>
      </c>
      <c r="O110" s="236">
        <v>9722.8862582422789</v>
      </c>
      <c r="P110" s="236">
        <v>9135.1797917588992</v>
      </c>
      <c r="Q110" s="236">
        <v>10063.677861244469</v>
      </c>
    </row>
    <row r="111" spans="1:17" ht="15" customHeight="1" x14ac:dyDescent="0.5">
      <c r="A111" s="244" t="s">
        <v>143</v>
      </c>
      <c r="B111" s="236">
        <v>0</v>
      </c>
      <c r="C111" s="236">
        <v>3.9</v>
      </c>
      <c r="D111" s="236">
        <v>23.700210000000002</v>
      </c>
      <c r="E111" s="236">
        <v>14.199870000000001</v>
      </c>
      <c r="F111" s="236">
        <v>99.009800259618089</v>
      </c>
      <c r="G111" s="236">
        <v>315.72514324699983</v>
      </c>
      <c r="H111" s="236">
        <v>543.4548872568854</v>
      </c>
      <c r="I111" s="236">
        <v>318.64221000000003</v>
      </c>
      <c r="J111" s="236">
        <v>335.12337715846456</v>
      </c>
      <c r="K111" s="236">
        <v>786.51026000000002</v>
      </c>
      <c r="L111" s="236">
        <v>915.0246036232669</v>
      </c>
      <c r="M111" s="236">
        <v>621.52536033385991</v>
      </c>
      <c r="N111" s="236">
        <v>690.45570677922206</v>
      </c>
      <c r="O111" s="236">
        <v>847.28560743624143</v>
      </c>
      <c r="P111" s="236">
        <v>940.09744115377725</v>
      </c>
      <c r="Q111" s="236">
        <v>1053.923548402294</v>
      </c>
    </row>
    <row r="112" spans="1:17" ht="15" customHeight="1" x14ac:dyDescent="0.5">
      <c r="A112" s="242" t="s">
        <v>310</v>
      </c>
      <c r="B112" s="243">
        <v>12468.671432291187</v>
      </c>
      <c r="C112" s="243">
        <v>13801.637165556003</v>
      </c>
      <c r="D112" s="243">
        <v>14700.293481332694</v>
      </c>
      <c r="E112" s="243">
        <v>16549.234027855666</v>
      </c>
      <c r="F112" s="243">
        <v>18527.066547199916</v>
      </c>
      <c r="G112" s="243">
        <v>21199.522955584922</v>
      </c>
      <c r="H112" s="243">
        <v>22717.601173960524</v>
      </c>
      <c r="I112" s="243">
        <v>23854.368280458461</v>
      </c>
      <c r="J112" s="243">
        <v>25144.338491077368</v>
      </c>
      <c r="K112" s="243">
        <v>26275.279313746454</v>
      </c>
      <c r="L112" s="243">
        <v>29540.765136734204</v>
      </c>
      <c r="M112" s="243">
        <v>30253.667969536815</v>
      </c>
      <c r="N112" s="243">
        <v>32360.544230653733</v>
      </c>
      <c r="O112" s="243">
        <v>32734.233994717892</v>
      </c>
      <c r="P112" s="243">
        <v>33494.320711342021</v>
      </c>
      <c r="Q112" s="243">
        <v>34198.616281496572</v>
      </c>
    </row>
    <row r="113" spans="1:17" ht="15" customHeight="1" x14ac:dyDescent="0.5">
      <c r="A113" s="244" t="s">
        <v>297</v>
      </c>
      <c r="B113" s="236">
        <v>8115.7227699502391</v>
      </c>
      <c r="C113" s="236">
        <v>8397.9400655560057</v>
      </c>
      <c r="D113" s="236">
        <v>9284.8045213326932</v>
      </c>
      <c r="E113" s="236">
        <v>11849.336917855666</v>
      </c>
      <c r="F113" s="236">
        <v>13666.597797199916</v>
      </c>
      <c r="G113" s="236">
        <v>15548.42929098057</v>
      </c>
      <c r="H113" s="236">
        <v>16683.958513960522</v>
      </c>
      <c r="I113" s="236">
        <v>17466.890000458458</v>
      </c>
      <c r="J113" s="236">
        <v>18627.834341077363</v>
      </c>
      <c r="K113" s="236">
        <v>19230.234733746456</v>
      </c>
      <c r="L113" s="236">
        <v>22254.513557467508</v>
      </c>
      <c r="M113" s="236">
        <v>22528.056725537674</v>
      </c>
      <c r="N113" s="236">
        <v>24331.264143888649</v>
      </c>
      <c r="O113" s="236">
        <v>24690.451585902301</v>
      </c>
      <c r="P113" s="236">
        <v>24877.050898517664</v>
      </c>
      <c r="Q113" s="236">
        <v>25270.460170598937</v>
      </c>
    </row>
    <row r="114" spans="1:17" ht="15" customHeight="1" x14ac:dyDescent="0.5">
      <c r="A114" s="244" t="s">
        <v>300</v>
      </c>
      <c r="B114" s="236">
        <v>4352.9486623409484</v>
      </c>
      <c r="C114" s="236">
        <v>5403.6971000000003</v>
      </c>
      <c r="D114" s="236">
        <v>5415.4889600000006</v>
      </c>
      <c r="E114" s="236">
        <v>4699.8971099999999</v>
      </c>
      <c r="F114" s="236">
        <v>4860.46875</v>
      </c>
      <c r="G114" s="236">
        <v>5651.0936646043538</v>
      </c>
      <c r="H114" s="236">
        <v>6033.0465899999999</v>
      </c>
      <c r="I114" s="236">
        <v>6380.2222399999991</v>
      </c>
      <c r="J114" s="236">
        <v>6516.2041700000009</v>
      </c>
      <c r="K114" s="236">
        <v>7045.0445799999989</v>
      </c>
      <c r="L114" s="236">
        <v>7286.2515792666982</v>
      </c>
      <c r="M114" s="236">
        <v>7725.6112439991439</v>
      </c>
      <c r="N114" s="236">
        <v>8029.2800867650822</v>
      </c>
      <c r="O114" s="236">
        <v>8043.7824088155903</v>
      </c>
      <c r="P114" s="236">
        <v>8616.4338521861573</v>
      </c>
      <c r="Q114" s="236">
        <v>8928.1561108976348</v>
      </c>
    </row>
    <row r="115" spans="1:17" ht="15" customHeight="1" x14ac:dyDescent="0.5">
      <c r="A115" s="245" t="s">
        <v>288</v>
      </c>
      <c r="B115" s="246">
        <v>0</v>
      </c>
      <c r="C115" s="246">
        <v>0</v>
      </c>
      <c r="D115" s="246">
        <v>0</v>
      </c>
      <c r="E115" s="246">
        <v>0</v>
      </c>
      <c r="F115" s="246">
        <v>0</v>
      </c>
      <c r="G115" s="246">
        <v>0</v>
      </c>
      <c r="H115" s="246">
        <v>0.59607000000000099</v>
      </c>
      <c r="I115" s="246">
        <v>7.2560399999999987</v>
      </c>
      <c r="J115" s="246">
        <v>0.29997999999999969</v>
      </c>
      <c r="K115" s="246">
        <v>0</v>
      </c>
      <c r="L115" s="246">
        <v>0</v>
      </c>
      <c r="M115" s="246">
        <v>0</v>
      </c>
      <c r="N115" s="246">
        <v>0</v>
      </c>
      <c r="O115" s="246">
        <v>0</v>
      </c>
      <c r="P115" s="246">
        <v>0.83596063819608624</v>
      </c>
      <c r="Q115" s="246">
        <v>0</v>
      </c>
    </row>
    <row r="117" spans="1:17" ht="15" customHeight="1" x14ac:dyDescent="0.5">
      <c r="A117" s="233" t="s">
        <v>311</v>
      </c>
      <c r="B117" s="234">
        <v>1347419.8828657595</v>
      </c>
      <c r="C117" s="234">
        <v>1376873.8577290322</v>
      </c>
      <c r="D117" s="234">
        <v>1401695.4393630519</v>
      </c>
      <c r="E117" s="234">
        <v>1448974.2390547274</v>
      </c>
      <c r="F117" s="234">
        <v>1444151.2795006153</v>
      </c>
      <c r="G117" s="234">
        <v>1438581.8447194821</v>
      </c>
      <c r="H117" s="234">
        <v>1471323.2455401313</v>
      </c>
      <c r="I117" s="234">
        <v>1481865.863028039</v>
      </c>
      <c r="J117" s="234">
        <v>1402666.0230736504</v>
      </c>
      <c r="K117" s="234">
        <v>1274829.5501116742</v>
      </c>
      <c r="L117" s="234">
        <v>1306633.5250447069</v>
      </c>
      <c r="M117" s="234">
        <v>1288545.3739088043</v>
      </c>
      <c r="N117" s="234">
        <v>1288527.3476821282</v>
      </c>
      <c r="O117" s="234">
        <v>1215773.0813057157</v>
      </c>
      <c r="P117" s="234">
        <v>1132866.766631505</v>
      </c>
      <c r="Q117" s="234">
        <v>1124403.1038695215</v>
      </c>
    </row>
    <row r="118" spans="1:17" ht="15" customHeight="1" x14ac:dyDescent="0.5">
      <c r="A118" s="242" t="s">
        <v>304</v>
      </c>
      <c r="B118" s="243">
        <v>541577.35149336816</v>
      </c>
      <c r="C118" s="243">
        <v>544753.3687093897</v>
      </c>
      <c r="D118" s="243">
        <v>556388.87352971383</v>
      </c>
      <c r="E118" s="243">
        <v>592686.3411103352</v>
      </c>
      <c r="F118" s="243">
        <v>578707.5256535426</v>
      </c>
      <c r="G118" s="243">
        <v>562176.67336700216</v>
      </c>
      <c r="H118" s="243">
        <v>589495.30389403936</v>
      </c>
      <c r="I118" s="243">
        <v>581544.6989272869</v>
      </c>
      <c r="J118" s="243">
        <v>510386.30624223349</v>
      </c>
      <c r="K118" s="243">
        <v>454391.24082238309</v>
      </c>
      <c r="L118" s="243">
        <v>456427.22680128744</v>
      </c>
      <c r="M118" s="243">
        <v>460058.61082577915</v>
      </c>
      <c r="N118" s="243">
        <v>508379.28012614395</v>
      </c>
      <c r="O118" s="243">
        <v>493196.66565204988</v>
      </c>
      <c r="P118" s="243">
        <v>438462.66283304646</v>
      </c>
      <c r="Q118" s="243">
        <v>424216.01913816849</v>
      </c>
    </row>
    <row r="119" spans="1:17" ht="15" customHeight="1" x14ac:dyDescent="0.5">
      <c r="A119" s="244" t="s">
        <v>287</v>
      </c>
      <c r="B119" s="236">
        <v>540735.9486227294</v>
      </c>
      <c r="C119" s="236">
        <v>543595.44215092144</v>
      </c>
      <c r="D119" s="236">
        <v>555446.67967817094</v>
      </c>
      <c r="E119" s="236">
        <v>592601.78936201835</v>
      </c>
      <c r="F119" s="236">
        <v>578707.5256535426</v>
      </c>
      <c r="G119" s="236">
        <v>562176.67336700216</v>
      </c>
      <c r="H119" s="236">
        <v>589495.30389403936</v>
      </c>
      <c r="I119" s="236">
        <v>581511.18967865407</v>
      </c>
      <c r="J119" s="236">
        <v>510351.5472712433</v>
      </c>
      <c r="K119" s="236">
        <v>454366.00054056279</v>
      </c>
      <c r="L119" s="236">
        <v>456054.83042679948</v>
      </c>
      <c r="M119" s="236">
        <v>460058.61082577915</v>
      </c>
      <c r="N119" s="236">
        <v>508379.28012614395</v>
      </c>
      <c r="O119" s="236">
        <v>493192.42556646938</v>
      </c>
      <c r="P119" s="236">
        <v>438462.66283304646</v>
      </c>
      <c r="Q119" s="236">
        <v>424216.01913816849</v>
      </c>
    </row>
    <row r="120" spans="1:17" ht="15" customHeight="1" x14ac:dyDescent="0.5">
      <c r="A120" s="244" t="s">
        <v>288</v>
      </c>
      <c r="B120" s="236">
        <v>841.40287063878009</v>
      </c>
      <c r="C120" s="236">
        <v>1157.9265584682428</v>
      </c>
      <c r="D120" s="236">
        <v>942.19385154278598</v>
      </c>
      <c r="E120" s="236">
        <v>84.551748316813331</v>
      </c>
      <c r="F120" s="236">
        <v>0</v>
      </c>
      <c r="G120" s="236">
        <v>0</v>
      </c>
      <c r="H120" s="236">
        <v>0</v>
      </c>
      <c r="I120" s="236">
        <v>33.509248632738021</v>
      </c>
      <c r="J120" s="236">
        <v>34.758970990185631</v>
      </c>
      <c r="K120" s="236">
        <v>25.240281820299021</v>
      </c>
      <c r="L120" s="236">
        <v>372.39637448796191</v>
      </c>
      <c r="M120" s="236">
        <v>0</v>
      </c>
      <c r="N120" s="236">
        <v>0</v>
      </c>
      <c r="O120" s="236">
        <v>4.2400855804940978</v>
      </c>
      <c r="P120" s="236">
        <v>0</v>
      </c>
      <c r="Q120" s="236">
        <v>0</v>
      </c>
    </row>
    <row r="121" spans="1:17" ht="15" customHeight="1" x14ac:dyDescent="0.5">
      <c r="A121" s="244" t="s">
        <v>297</v>
      </c>
      <c r="B121" s="236">
        <v>0</v>
      </c>
      <c r="C121" s="236">
        <v>0</v>
      </c>
      <c r="D121" s="236">
        <v>0</v>
      </c>
      <c r="E121" s="236">
        <v>0</v>
      </c>
      <c r="F121" s="236">
        <v>0</v>
      </c>
      <c r="G121" s="236">
        <v>0</v>
      </c>
      <c r="H121" s="236">
        <v>0</v>
      </c>
      <c r="I121" s="236">
        <v>0</v>
      </c>
      <c r="J121" s="236">
        <v>0</v>
      </c>
      <c r="K121" s="236">
        <v>0</v>
      </c>
      <c r="L121" s="236">
        <v>0</v>
      </c>
      <c r="M121" s="236">
        <v>0</v>
      </c>
      <c r="N121" s="236">
        <v>0</v>
      </c>
      <c r="O121" s="236">
        <v>0</v>
      </c>
      <c r="P121" s="236">
        <v>0</v>
      </c>
      <c r="Q121" s="236">
        <v>0</v>
      </c>
    </row>
    <row r="122" spans="1:17" ht="15" customHeight="1" x14ac:dyDescent="0.5">
      <c r="A122" s="242" t="s">
        <v>8</v>
      </c>
      <c r="B122" s="243">
        <v>365432.49549084652</v>
      </c>
      <c r="C122" s="243">
        <v>382346.1642858886</v>
      </c>
      <c r="D122" s="243">
        <v>380411.1698378381</v>
      </c>
      <c r="E122" s="243">
        <v>387516.25392360613</v>
      </c>
      <c r="F122" s="243">
        <v>380133.5647765022</v>
      </c>
      <c r="G122" s="243">
        <v>374565.80796512275</v>
      </c>
      <c r="H122" s="243">
        <v>373448.18403709476</v>
      </c>
      <c r="I122" s="243">
        <v>381597.37908313976</v>
      </c>
      <c r="J122" s="243">
        <v>368320.60265937465</v>
      </c>
      <c r="K122" s="243">
        <v>350421.98921190226</v>
      </c>
      <c r="L122" s="243">
        <v>350278.19227817591</v>
      </c>
      <c r="M122" s="243">
        <v>368078.6485947076</v>
      </c>
      <c r="N122" s="243">
        <v>369798.52282988559</v>
      </c>
      <c r="O122" s="243">
        <v>354171.15121911204</v>
      </c>
      <c r="P122" s="243">
        <v>344139.25367552508</v>
      </c>
      <c r="Q122" s="243">
        <v>337510.47768799285</v>
      </c>
    </row>
    <row r="123" spans="1:17" ht="15" customHeight="1" x14ac:dyDescent="0.5">
      <c r="A123" s="244" t="s">
        <v>288</v>
      </c>
      <c r="B123" s="236">
        <v>365352.84208804084</v>
      </c>
      <c r="C123" s="236">
        <v>382203.64424906275</v>
      </c>
      <c r="D123" s="236">
        <v>380279.34263378597</v>
      </c>
      <c r="E123" s="236">
        <v>387362.58404056227</v>
      </c>
      <c r="F123" s="236">
        <v>380133.5647765022</v>
      </c>
      <c r="G123" s="236">
        <v>374565.80796512275</v>
      </c>
      <c r="H123" s="236">
        <v>373448.18403709476</v>
      </c>
      <c r="I123" s="236">
        <v>381597.37908313976</v>
      </c>
      <c r="J123" s="236">
        <v>368320.60265937465</v>
      </c>
      <c r="K123" s="236">
        <v>350374.06458702224</v>
      </c>
      <c r="L123" s="236">
        <v>349865.92577283271</v>
      </c>
      <c r="M123" s="236">
        <v>367981.74540133966</v>
      </c>
      <c r="N123" s="236">
        <v>369793.31981417874</v>
      </c>
      <c r="O123" s="236">
        <v>354163.39399100968</v>
      </c>
      <c r="P123" s="236">
        <v>344116.97187552502</v>
      </c>
      <c r="Q123" s="236">
        <v>337421.3339190355</v>
      </c>
    </row>
    <row r="124" spans="1:17" ht="15" customHeight="1" x14ac:dyDescent="0.5">
      <c r="A124" s="244" t="s">
        <v>287</v>
      </c>
      <c r="B124" s="236">
        <v>79.653402805647161</v>
      </c>
      <c r="C124" s="236">
        <v>142.5200368259307</v>
      </c>
      <c r="D124" s="236">
        <v>131.82720405219575</v>
      </c>
      <c r="E124" s="236">
        <v>153.66988304382352</v>
      </c>
      <c r="F124" s="236">
        <v>0</v>
      </c>
      <c r="G124" s="236">
        <v>0</v>
      </c>
      <c r="H124" s="236">
        <v>0</v>
      </c>
      <c r="I124" s="236">
        <v>0</v>
      </c>
      <c r="J124" s="236">
        <v>0</v>
      </c>
      <c r="K124" s="236">
        <v>47.924624879994234</v>
      </c>
      <c r="L124" s="236">
        <v>412.266505343132</v>
      </c>
      <c r="M124" s="236">
        <v>96.903193367920522</v>
      </c>
      <c r="N124" s="236">
        <v>5.203015706839885</v>
      </c>
      <c r="O124" s="236">
        <v>7.7572281024113003</v>
      </c>
      <c r="P124" s="236">
        <v>22.281800000000338</v>
      </c>
      <c r="Q124" s="236">
        <v>89.143768957317832</v>
      </c>
    </row>
    <row r="125" spans="1:17" ht="15" customHeight="1" x14ac:dyDescent="0.5">
      <c r="A125" s="244" t="s">
        <v>297</v>
      </c>
      <c r="B125" s="236">
        <v>0</v>
      </c>
      <c r="C125" s="236">
        <v>0</v>
      </c>
      <c r="D125" s="236">
        <v>0</v>
      </c>
      <c r="E125" s="236">
        <v>0</v>
      </c>
      <c r="F125" s="236">
        <v>0</v>
      </c>
      <c r="G125" s="236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36">
        <v>0</v>
      </c>
      <c r="N125" s="236">
        <v>0</v>
      </c>
      <c r="O125" s="236">
        <v>0</v>
      </c>
      <c r="P125" s="236">
        <v>0</v>
      </c>
      <c r="Q125" s="236">
        <v>0</v>
      </c>
    </row>
    <row r="126" spans="1:17" ht="15" customHeight="1" x14ac:dyDescent="0.5">
      <c r="A126" s="242" t="s">
        <v>305</v>
      </c>
      <c r="B126" s="243">
        <v>222302.90170685019</v>
      </c>
      <c r="C126" s="243">
        <v>228944.79727806619</v>
      </c>
      <c r="D126" s="243">
        <v>244399.96134268946</v>
      </c>
      <c r="E126" s="243">
        <v>260700.30736643521</v>
      </c>
      <c r="F126" s="243">
        <v>283219.81694745435</v>
      </c>
      <c r="G126" s="243">
        <v>298002.78333497071</v>
      </c>
      <c r="H126" s="243">
        <v>306475.38174307987</v>
      </c>
      <c r="I126" s="243">
        <v>322054.44778683642</v>
      </c>
      <c r="J126" s="243">
        <v>339512.51594189956</v>
      </c>
      <c r="K126" s="243">
        <v>316108.36201846774</v>
      </c>
      <c r="L126" s="243">
        <v>334390.21666109376</v>
      </c>
      <c r="M126" s="243">
        <v>303238.50893508503</v>
      </c>
      <c r="N126" s="243">
        <v>252810.15917509628</v>
      </c>
      <c r="O126" s="243">
        <v>221804.16427646513</v>
      </c>
      <c r="P126" s="243">
        <v>199441.74534996744</v>
      </c>
      <c r="Q126" s="243">
        <v>212385.08864360236</v>
      </c>
    </row>
    <row r="127" spans="1:17" ht="15" customHeight="1" x14ac:dyDescent="0.5">
      <c r="A127" s="242" t="s">
        <v>306</v>
      </c>
      <c r="B127" s="243">
        <v>70613.500972402457</v>
      </c>
      <c r="C127" s="243">
        <v>68375.522871260211</v>
      </c>
      <c r="D127" s="243">
        <v>69433.045523675421</v>
      </c>
      <c r="E127" s="243">
        <v>71691.683506647983</v>
      </c>
      <c r="F127" s="243">
        <v>75289.418200244894</v>
      </c>
      <c r="G127" s="243">
        <v>76960.876916252644</v>
      </c>
      <c r="H127" s="243">
        <v>79253.66380316054</v>
      </c>
      <c r="I127" s="243">
        <v>85122.384239359293</v>
      </c>
      <c r="J127" s="243">
        <v>78411.167875529703</v>
      </c>
      <c r="K127" s="243">
        <v>51988.444566355305</v>
      </c>
      <c r="L127" s="243">
        <v>70522.207088892246</v>
      </c>
      <c r="M127" s="243">
        <v>69801.87545082919</v>
      </c>
      <c r="N127" s="243">
        <v>70504.355293220971</v>
      </c>
      <c r="O127" s="243">
        <v>71579.638990249325</v>
      </c>
      <c r="P127" s="243">
        <v>74755.622897150766</v>
      </c>
      <c r="Q127" s="243">
        <v>71135.305041252985</v>
      </c>
    </row>
    <row r="128" spans="1:17" ht="15" customHeight="1" x14ac:dyDescent="0.5">
      <c r="A128" s="242" t="s">
        <v>307</v>
      </c>
      <c r="B128" s="243">
        <v>3962.2730728867214</v>
      </c>
      <c r="C128" s="243">
        <v>2330.0701468945927</v>
      </c>
      <c r="D128" s="243">
        <v>2177.9268670932483</v>
      </c>
      <c r="E128" s="243">
        <v>1951.7624159440322</v>
      </c>
      <c r="F128" s="243">
        <v>3110.7911660663044</v>
      </c>
      <c r="G128" s="243">
        <v>3032.9232681901749</v>
      </c>
      <c r="H128" s="243">
        <v>3297.7205386467863</v>
      </c>
      <c r="I128" s="243">
        <v>3560.7419090242565</v>
      </c>
      <c r="J128" s="243">
        <v>3373.2193358822401</v>
      </c>
      <c r="K128" s="243">
        <v>3126.11711962752</v>
      </c>
      <c r="L128" s="243">
        <v>3588.5021618380611</v>
      </c>
      <c r="M128" s="243">
        <v>3996.9040934919271</v>
      </c>
      <c r="N128" s="243">
        <v>3798.916396873853</v>
      </c>
      <c r="O128" s="243">
        <v>3421.8360458742491</v>
      </c>
      <c r="P128" s="243">
        <v>3339.2069052191173</v>
      </c>
      <c r="Q128" s="243">
        <v>3129.2242382867917</v>
      </c>
    </row>
    <row r="129" spans="1:17" ht="15" customHeight="1" x14ac:dyDescent="0.5">
      <c r="A129" s="242" t="s">
        <v>308</v>
      </c>
      <c r="B129" s="243">
        <v>8428.2504722488738</v>
      </c>
      <c r="C129" s="243">
        <v>8779.9535119523862</v>
      </c>
      <c r="D129" s="243">
        <v>7503.335420222953</v>
      </c>
      <c r="E129" s="243">
        <v>7600.5656002172891</v>
      </c>
      <c r="F129" s="243">
        <v>4700.1537134666642</v>
      </c>
      <c r="G129" s="243">
        <v>5049.663220585112</v>
      </c>
      <c r="H129" s="243">
        <v>9771.8997306035872</v>
      </c>
      <c r="I129" s="243">
        <v>10098.608043628115</v>
      </c>
      <c r="J129" s="243">
        <v>7858.2224606404698</v>
      </c>
      <c r="K129" s="243">
        <v>8215.6202166217354</v>
      </c>
      <c r="L129" s="243">
        <v>8560.1313562418181</v>
      </c>
      <c r="M129" s="243">
        <v>7662.4666279538342</v>
      </c>
      <c r="N129" s="243">
        <v>7522.5210556585116</v>
      </c>
      <c r="O129" s="243">
        <v>7036.4985137650474</v>
      </c>
      <c r="P129" s="243">
        <v>7477.3082654117425</v>
      </c>
      <c r="Q129" s="243">
        <v>6022.8470146832015</v>
      </c>
    </row>
    <row r="130" spans="1:17" ht="15" customHeight="1" x14ac:dyDescent="0.5">
      <c r="A130" s="244" t="s">
        <v>290</v>
      </c>
      <c r="B130" s="236">
        <v>8428.2504722488738</v>
      </c>
      <c r="C130" s="236">
        <v>8779.9535119523862</v>
      </c>
      <c r="D130" s="236">
        <v>7503.335420222953</v>
      </c>
      <c r="E130" s="236">
        <v>7600.5656002172891</v>
      </c>
      <c r="F130" s="236">
        <v>4700.1537134666642</v>
      </c>
      <c r="G130" s="236">
        <v>5049.663220585112</v>
      </c>
      <c r="H130" s="236">
        <v>9771.8997306035872</v>
      </c>
      <c r="I130" s="236">
        <v>10098.608043628115</v>
      </c>
      <c r="J130" s="236">
        <v>7858.2224606404698</v>
      </c>
      <c r="K130" s="236">
        <v>8215.6202166217354</v>
      </c>
      <c r="L130" s="236">
        <v>8560.1313562418181</v>
      </c>
      <c r="M130" s="236">
        <v>7662.4666279538342</v>
      </c>
      <c r="N130" s="236">
        <v>7522.5210556585116</v>
      </c>
      <c r="O130" s="236">
        <v>7036.4985137650474</v>
      </c>
      <c r="P130" s="236">
        <v>7477.3082654117425</v>
      </c>
      <c r="Q130" s="236">
        <v>6022.8470146832015</v>
      </c>
    </row>
    <row r="131" spans="1:17" ht="15" customHeight="1" x14ac:dyDescent="0.5">
      <c r="A131" s="244" t="s">
        <v>143</v>
      </c>
      <c r="B131" s="236">
        <v>0</v>
      </c>
      <c r="C131" s="236">
        <v>0</v>
      </c>
      <c r="D131" s="236">
        <v>0</v>
      </c>
      <c r="E131" s="236">
        <v>0</v>
      </c>
      <c r="F131" s="236">
        <v>0</v>
      </c>
      <c r="G131" s="236">
        <v>0</v>
      </c>
      <c r="H131" s="236">
        <v>0</v>
      </c>
      <c r="I131" s="236">
        <v>0</v>
      </c>
      <c r="J131" s="236">
        <v>0</v>
      </c>
      <c r="K131" s="236">
        <v>0</v>
      </c>
      <c r="L131" s="236">
        <v>0</v>
      </c>
      <c r="M131" s="236">
        <v>0</v>
      </c>
      <c r="N131" s="236">
        <v>0</v>
      </c>
      <c r="O131" s="236">
        <v>0</v>
      </c>
      <c r="P131" s="236">
        <v>0</v>
      </c>
      <c r="Q131" s="236">
        <v>0</v>
      </c>
    </row>
    <row r="132" spans="1:17" ht="15" customHeight="1" x14ac:dyDescent="0.5">
      <c r="A132" s="242" t="s">
        <v>309</v>
      </c>
      <c r="B132" s="243">
        <v>115275.55811867054</v>
      </c>
      <c r="C132" s="243">
        <v>115708.67700344863</v>
      </c>
      <c r="D132" s="243">
        <v>115762.78033188113</v>
      </c>
      <c r="E132" s="243">
        <v>106884.72820521172</v>
      </c>
      <c r="F132" s="243">
        <v>98654.317188120403</v>
      </c>
      <c r="G132" s="243">
        <v>95684.506261023911</v>
      </c>
      <c r="H132" s="243">
        <v>85192.714752201224</v>
      </c>
      <c r="I132" s="243">
        <v>71691.524168972377</v>
      </c>
      <c r="J132" s="243">
        <v>68504.164813005278</v>
      </c>
      <c r="K132" s="243">
        <v>61211.248490784994</v>
      </c>
      <c r="L132" s="243">
        <v>52470.845513603861</v>
      </c>
      <c r="M132" s="243">
        <v>43051.380473729412</v>
      </c>
      <c r="N132" s="243">
        <v>41829.89864588996</v>
      </c>
      <c r="O132" s="243">
        <v>31454.70932535443</v>
      </c>
      <c r="P132" s="243">
        <v>29544.277965844372</v>
      </c>
      <c r="Q132" s="243">
        <v>32994.741320627349</v>
      </c>
    </row>
    <row r="133" spans="1:17" ht="15" customHeight="1" x14ac:dyDescent="0.5">
      <c r="A133" s="244" t="s">
        <v>291</v>
      </c>
      <c r="B133" s="236">
        <v>115275.55811867054</v>
      </c>
      <c r="C133" s="236">
        <v>115708.67700344863</v>
      </c>
      <c r="D133" s="236">
        <v>115762.78033188113</v>
      </c>
      <c r="E133" s="236">
        <v>106884.72820521172</v>
      </c>
      <c r="F133" s="236">
        <v>98654.317188120403</v>
      </c>
      <c r="G133" s="236">
        <v>95684.506261023911</v>
      </c>
      <c r="H133" s="236">
        <v>85192.714752201224</v>
      </c>
      <c r="I133" s="236">
        <v>71691.524168972377</v>
      </c>
      <c r="J133" s="236">
        <v>68504.164813005278</v>
      </c>
      <c r="K133" s="236">
        <v>61211.248490784994</v>
      </c>
      <c r="L133" s="236">
        <v>52470.845513603861</v>
      </c>
      <c r="M133" s="236">
        <v>43051.380473729412</v>
      </c>
      <c r="N133" s="236">
        <v>41829.89864588996</v>
      </c>
      <c r="O133" s="236">
        <v>31454.70932535443</v>
      </c>
      <c r="P133" s="236">
        <v>29544.277965844372</v>
      </c>
      <c r="Q133" s="236">
        <v>32994.741320627349</v>
      </c>
    </row>
    <row r="134" spans="1:17" ht="15" customHeight="1" x14ac:dyDescent="0.5">
      <c r="A134" s="244" t="s">
        <v>143</v>
      </c>
      <c r="B134" s="236">
        <v>0</v>
      </c>
      <c r="C134" s="236">
        <v>0</v>
      </c>
      <c r="D134" s="236">
        <v>0</v>
      </c>
      <c r="E134" s="236">
        <v>0</v>
      </c>
      <c r="F134" s="236">
        <v>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6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</row>
    <row r="135" spans="1:17" ht="15" customHeight="1" x14ac:dyDescent="0.5">
      <c r="A135" s="242" t="s">
        <v>310</v>
      </c>
      <c r="B135" s="243">
        <v>19827.551538485888</v>
      </c>
      <c r="C135" s="243">
        <v>25635.303922132083</v>
      </c>
      <c r="D135" s="243">
        <v>25618.346509937903</v>
      </c>
      <c r="E135" s="243">
        <v>19942.596926329865</v>
      </c>
      <c r="F135" s="243">
        <v>20335.691855217963</v>
      </c>
      <c r="G135" s="243">
        <v>23108.610386334658</v>
      </c>
      <c r="H135" s="243">
        <v>24388.377041305299</v>
      </c>
      <c r="I135" s="243">
        <v>26196.078869791701</v>
      </c>
      <c r="J135" s="243">
        <v>26299.823745085268</v>
      </c>
      <c r="K135" s="243">
        <v>29366.52766553135</v>
      </c>
      <c r="L135" s="243">
        <v>30396.203183573671</v>
      </c>
      <c r="M135" s="243">
        <v>32656.978907228142</v>
      </c>
      <c r="N135" s="243">
        <v>33883.694159358849</v>
      </c>
      <c r="O135" s="243">
        <v>33108.41728284581</v>
      </c>
      <c r="P135" s="243">
        <v>35706.688739340156</v>
      </c>
      <c r="Q135" s="243">
        <v>37009.400784907528</v>
      </c>
    </row>
    <row r="136" spans="1:17" ht="15" customHeight="1" x14ac:dyDescent="0.5">
      <c r="A136" s="244" t="s">
        <v>297</v>
      </c>
      <c r="B136" s="236">
        <v>0</v>
      </c>
      <c r="C136" s="236">
        <v>0</v>
      </c>
      <c r="D136" s="236">
        <v>0</v>
      </c>
      <c r="E136" s="236">
        <v>0</v>
      </c>
      <c r="F136" s="236">
        <v>0</v>
      </c>
      <c r="G136" s="236">
        <v>0</v>
      </c>
      <c r="H136" s="236">
        <v>0</v>
      </c>
      <c r="I136" s="236">
        <v>0</v>
      </c>
      <c r="J136" s="236">
        <v>0</v>
      </c>
      <c r="K136" s="236">
        <v>0</v>
      </c>
      <c r="L136" s="236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</row>
    <row r="137" spans="1:17" ht="15" customHeight="1" x14ac:dyDescent="0.5">
      <c r="A137" s="244" t="s">
        <v>300</v>
      </c>
      <c r="B137" s="236">
        <v>19827.551538485888</v>
      </c>
      <c r="C137" s="236">
        <v>25635.303922132083</v>
      </c>
      <c r="D137" s="236">
        <v>25618.346509937903</v>
      </c>
      <c r="E137" s="236">
        <v>19942.596926329865</v>
      </c>
      <c r="F137" s="236">
        <v>20335.691855217963</v>
      </c>
      <c r="G137" s="236">
        <v>23108.610386334658</v>
      </c>
      <c r="H137" s="236">
        <v>24385.731677876738</v>
      </c>
      <c r="I137" s="236">
        <v>26163.876506223387</v>
      </c>
      <c r="J137" s="236">
        <v>26298.492431445433</v>
      </c>
      <c r="K137" s="236">
        <v>29366.52766553135</v>
      </c>
      <c r="L137" s="236">
        <v>30396.203183573671</v>
      </c>
      <c r="M137" s="236">
        <v>32656.978907228142</v>
      </c>
      <c r="N137" s="236">
        <v>33883.694159358849</v>
      </c>
      <c r="O137" s="236">
        <v>33108.41728284581</v>
      </c>
      <c r="P137" s="236">
        <v>35702.978739340157</v>
      </c>
      <c r="Q137" s="236">
        <v>37009.400784907528</v>
      </c>
    </row>
    <row r="138" spans="1:17" ht="15" customHeight="1" x14ac:dyDescent="0.5">
      <c r="A138" s="245" t="s">
        <v>288</v>
      </c>
      <c r="B138" s="246">
        <v>0</v>
      </c>
      <c r="C138" s="246">
        <v>0</v>
      </c>
      <c r="D138" s="246">
        <v>0</v>
      </c>
      <c r="E138" s="246">
        <v>0</v>
      </c>
      <c r="F138" s="246">
        <v>0</v>
      </c>
      <c r="G138" s="246">
        <v>0</v>
      </c>
      <c r="H138" s="246">
        <v>2.6453634285600045</v>
      </c>
      <c r="I138" s="246">
        <v>32.202363568319996</v>
      </c>
      <c r="J138" s="246">
        <v>1.3313136398399985</v>
      </c>
      <c r="K138" s="246">
        <v>0</v>
      </c>
      <c r="L138" s="246">
        <v>0</v>
      </c>
      <c r="M138" s="246">
        <v>0</v>
      </c>
      <c r="N138" s="246">
        <v>0</v>
      </c>
      <c r="O138" s="246">
        <v>0</v>
      </c>
      <c r="P138" s="246">
        <v>3.7099999999993361</v>
      </c>
      <c r="Q138" s="246">
        <v>0</v>
      </c>
    </row>
    <row r="140" spans="1:17" ht="15" customHeight="1" x14ac:dyDescent="0.5">
      <c r="A140" s="247" t="s">
        <v>312</v>
      </c>
      <c r="B140" s="248">
        <v>0.37891212756110332</v>
      </c>
      <c r="C140" s="248">
        <v>0.37562157767722937</v>
      </c>
      <c r="D140" s="248">
        <v>0.37901069577691976</v>
      </c>
      <c r="E140" s="248">
        <v>0.38171338322228143</v>
      </c>
      <c r="F140" s="248">
        <v>0.38182135559750846</v>
      </c>
      <c r="G140" s="248">
        <v>0.3848394976633322</v>
      </c>
      <c r="H140" s="248">
        <v>0.3825439200564108</v>
      </c>
      <c r="I140" s="248">
        <v>0.38662483697896921</v>
      </c>
      <c r="J140" s="248">
        <v>0.39216237704282991</v>
      </c>
      <c r="K140" s="248">
        <v>0.39145811969816957</v>
      </c>
      <c r="L140" s="248">
        <v>0.39062175274902877</v>
      </c>
      <c r="M140" s="248">
        <v>0.38951283231251388</v>
      </c>
      <c r="N140" s="248">
        <v>0.38276286199640724</v>
      </c>
      <c r="O140" s="248">
        <v>0.38102860031412361</v>
      </c>
      <c r="P140" s="248">
        <v>0.3793764268749717</v>
      </c>
      <c r="Q140" s="248">
        <v>0.38628422675714863</v>
      </c>
    </row>
    <row r="141" spans="1:17" ht="15" customHeight="1" x14ac:dyDescent="0.5">
      <c r="A141" s="249" t="s">
        <v>273</v>
      </c>
      <c r="B141" s="250">
        <v>0.37264534932081672</v>
      </c>
      <c r="C141" s="250">
        <v>0.36989835502050544</v>
      </c>
      <c r="D141" s="250">
        <v>0.36870329509057137</v>
      </c>
      <c r="E141" s="250">
        <v>0.37276417284650792</v>
      </c>
      <c r="F141" s="250">
        <v>0.37068952887783124</v>
      </c>
      <c r="G141" s="250">
        <v>0.37400312287458454</v>
      </c>
      <c r="H141" s="250">
        <v>0.36902869274903655</v>
      </c>
      <c r="I141" s="250">
        <v>0.37021577914878062</v>
      </c>
      <c r="J141" s="250">
        <v>0.3701158199021215</v>
      </c>
      <c r="K141" s="250">
        <v>0.36903077504717952</v>
      </c>
      <c r="L141" s="250">
        <v>0.37043501087485387</v>
      </c>
      <c r="M141" s="250">
        <v>0.37201318514819776</v>
      </c>
      <c r="N141" s="250">
        <v>0.37101750650801057</v>
      </c>
      <c r="O141" s="250">
        <v>0.37189217348765419</v>
      </c>
      <c r="P141" s="250">
        <v>0.37299214133698239</v>
      </c>
      <c r="Q141" s="250">
        <v>0.37777218897489667</v>
      </c>
    </row>
    <row r="142" spans="1:17" ht="15" customHeight="1" x14ac:dyDescent="0.5">
      <c r="A142" s="249" t="s">
        <v>274</v>
      </c>
      <c r="B142" s="250">
        <v>0.35944883244117237</v>
      </c>
      <c r="C142" s="250">
        <v>0.35286742381511221</v>
      </c>
      <c r="D142" s="250">
        <v>0.35476377739321191</v>
      </c>
      <c r="E142" s="250">
        <v>0.35905263188417103</v>
      </c>
      <c r="F142" s="250">
        <v>0.35813243075873413</v>
      </c>
      <c r="G142" s="250">
        <v>0.355662399927206</v>
      </c>
      <c r="H142" s="250">
        <v>0.35154343528966048</v>
      </c>
      <c r="I142" s="250">
        <v>0.35149287458638601</v>
      </c>
      <c r="J142" s="250">
        <v>0.35442236709329028</v>
      </c>
      <c r="K142" s="250">
        <v>0.35419004838491946</v>
      </c>
      <c r="L142" s="250">
        <v>0.35526875021610893</v>
      </c>
      <c r="M142" s="250">
        <v>0.3571515464944805</v>
      </c>
      <c r="N142" s="250">
        <v>0.3553959834524455</v>
      </c>
      <c r="O142" s="250">
        <v>0.35732403692100889</v>
      </c>
      <c r="P142" s="250">
        <v>0.35729806761709082</v>
      </c>
      <c r="Q142" s="250">
        <v>0.36227723973657605</v>
      </c>
    </row>
    <row r="143" spans="1:17" ht="15" customHeight="1" x14ac:dyDescent="0.5">
      <c r="A143" s="249" t="s">
        <v>275</v>
      </c>
      <c r="B143" s="250">
        <v>0.43385932023211315</v>
      </c>
      <c r="C143" s="250">
        <v>0.4331256970539778</v>
      </c>
      <c r="D143" s="250">
        <v>0.43472158721374732</v>
      </c>
      <c r="E143" s="250">
        <v>0.44488736177369126</v>
      </c>
      <c r="F143" s="250">
        <v>0.44276375104933563</v>
      </c>
      <c r="G143" s="250">
        <v>0.45257872213723288</v>
      </c>
      <c r="H143" s="250">
        <v>0.45597186396020434</v>
      </c>
      <c r="I143" s="250">
        <v>0.46486995438796302</v>
      </c>
      <c r="J143" s="250">
        <v>0.47169038632259197</v>
      </c>
      <c r="K143" s="250">
        <v>0.46937831120040402</v>
      </c>
      <c r="L143" s="250">
        <v>0.46602775422208459</v>
      </c>
      <c r="M143" s="250">
        <v>0.46722997562484064</v>
      </c>
      <c r="N143" s="250">
        <v>0.46392585148988663</v>
      </c>
      <c r="O143" s="250">
        <v>0.46228916853336322</v>
      </c>
      <c r="P143" s="250">
        <v>0.46117232142909359</v>
      </c>
      <c r="Q143" s="250">
        <v>0.47001868888191389</v>
      </c>
    </row>
    <row r="144" spans="1:17" ht="15" customHeight="1" x14ac:dyDescent="0.5">
      <c r="A144" s="249" t="s">
        <v>276</v>
      </c>
      <c r="B144" s="250">
        <v>0.31047678245976745</v>
      </c>
      <c r="C144" s="250">
        <v>0.31824884155411792</v>
      </c>
      <c r="D144" s="250">
        <v>0.31898428394940126</v>
      </c>
      <c r="E144" s="250">
        <v>0.30564776628732987</v>
      </c>
      <c r="F144" s="250">
        <v>0.29752187418641474</v>
      </c>
      <c r="G144" s="250">
        <v>0.29770275074046798</v>
      </c>
      <c r="H144" s="250">
        <v>0.29541409157195936</v>
      </c>
      <c r="I144" s="250">
        <v>0.30054045765344611</v>
      </c>
      <c r="J144" s="250">
        <v>0.29593255150659936</v>
      </c>
      <c r="K144" s="250">
        <v>0.29652742228317097</v>
      </c>
      <c r="L144" s="250">
        <v>0.30674143241721979</v>
      </c>
      <c r="M144" s="250">
        <v>0.30643276924699431</v>
      </c>
      <c r="N144" s="250">
        <v>0.30404107859552371</v>
      </c>
      <c r="O144" s="250">
        <v>0.30034910523842812</v>
      </c>
      <c r="P144" s="250">
        <v>0.29752537943404656</v>
      </c>
      <c r="Q144" s="250">
        <v>0.29665123901786061</v>
      </c>
    </row>
    <row r="145" spans="1:17" ht="15" customHeight="1" x14ac:dyDescent="0.5">
      <c r="A145" s="249" t="s">
        <v>277</v>
      </c>
      <c r="B145" s="250">
        <v>0.22050600336047083</v>
      </c>
      <c r="C145" s="250">
        <v>0.25599708989955122</v>
      </c>
      <c r="D145" s="250">
        <v>0.25048493849754305</v>
      </c>
      <c r="E145" s="250">
        <v>0.25315095614518585</v>
      </c>
      <c r="F145" s="250">
        <v>0.22451570097330448</v>
      </c>
      <c r="G145" s="250">
        <v>0.219763605730181</v>
      </c>
      <c r="H145" s="250">
        <v>0.22140351722047355</v>
      </c>
      <c r="I145" s="250">
        <v>0.21899916916627452</v>
      </c>
      <c r="J145" s="250">
        <v>0.20472523493481348</v>
      </c>
      <c r="K145" s="250">
        <v>0.20938699469404731</v>
      </c>
      <c r="L145" s="250">
        <v>0.20319250392194385</v>
      </c>
      <c r="M145" s="250">
        <v>0.16697013315722667</v>
      </c>
      <c r="N145" s="250">
        <v>0.16354327641498667</v>
      </c>
      <c r="O145" s="250">
        <v>0.18463344225757911</v>
      </c>
      <c r="P145" s="250">
        <v>0.2059443417330237</v>
      </c>
      <c r="Q145" s="250">
        <v>0.210085642363876</v>
      </c>
    </row>
    <row r="146" spans="1:17" ht="15" customHeight="1" x14ac:dyDescent="0.5">
      <c r="A146" s="249" t="s">
        <v>278</v>
      </c>
      <c r="B146" s="250">
        <v>0.34271646144849349</v>
      </c>
      <c r="C146" s="250">
        <v>0.33960215313628406</v>
      </c>
      <c r="D146" s="250">
        <v>0.33254887320361404</v>
      </c>
      <c r="E146" s="250">
        <v>0.3339958330541018</v>
      </c>
      <c r="F146" s="250">
        <v>0.32300792681720963</v>
      </c>
      <c r="G146" s="250">
        <v>0.32696754646885412</v>
      </c>
      <c r="H146" s="250">
        <v>0.3020291887399969</v>
      </c>
      <c r="I146" s="250">
        <v>0.30703432072348147</v>
      </c>
      <c r="J146" s="250">
        <v>0.31340472790015539</v>
      </c>
      <c r="K146" s="250">
        <v>0.31665068509559413</v>
      </c>
      <c r="L146" s="250">
        <v>0.33083519296298008</v>
      </c>
      <c r="M146" s="250">
        <v>0.3172442987698213</v>
      </c>
      <c r="N146" s="250">
        <v>0.32951253466538633</v>
      </c>
      <c r="O146" s="250">
        <v>0.33760108686500856</v>
      </c>
      <c r="P146" s="250">
        <v>0.32198042278433281</v>
      </c>
      <c r="Q146" s="250">
        <v>0.34078872436465774</v>
      </c>
    </row>
    <row r="147" spans="1:17" ht="15" customHeight="1" x14ac:dyDescent="0.5">
      <c r="A147" s="249" t="s">
        <v>279</v>
      </c>
      <c r="B147" s="250">
        <v>0.37399130646613343</v>
      </c>
      <c r="C147" s="250">
        <v>0.36398084239685052</v>
      </c>
      <c r="D147" s="250">
        <v>0.38540487477990459</v>
      </c>
      <c r="E147" s="250">
        <v>0.35516568376106356</v>
      </c>
      <c r="F147" s="250">
        <v>0.35840243664994564</v>
      </c>
      <c r="G147" s="250">
        <v>0.35442763012806844</v>
      </c>
      <c r="H147" s="250">
        <v>0.34102560585669034</v>
      </c>
      <c r="I147" s="250">
        <v>0.33403703592428569</v>
      </c>
      <c r="J147" s="250">
        <v>0.33635188226308455</v>
      </c>
      <c r="K147" s="250">
        <v>0.3431824510246051</v>
      </c>
      <c r="L147" s="250">
        <v>0.32889470697537904</v>
      </c>
      <c r="M147" s="250">
        <v>0.32873994105692272</v>
      </c>
      <c r="N147" s="250">
        <v>0.33921018071807751</v>
      </c>
      <c r="O147" s="250">
        <v>0.35520462257964996</v>
      </c>
      <c r="P147" s="250">
        <v>0.35343121277158424</v>
      </c>
      <c r="Q147" s="250">
        <v>0.34342851488274739</v>
      </c>
    </row>
    <row r="148" spans="1:17" ht="15" customHeight="1" x14ac:dyDescent="0.5">
      <c r="A148" s="251" t="s">
        <v>280</v>
      </c>
      <c r="B148" s="252">
        <v>0.24697530586856478</v>
      </c>
      <c r="C148" s="252">
        <v>0.24700211834376196</v>
      </c>
      <c r="D148" s="252">
        <v>0.25543088579865386</v>
      </c>
      <c r="E148" s="252">
        <v>0.25954129296318817</v>
      </c>
      <c r="F148" s="252">
        <v>0.27241787863277334</v>
      </c>
      <c r="G148" s="252">
        <v>0.25855150344460603</v>
      </c>
      <c r="H148" s="252">
        <v>0.26549970859063748</v>
      </c>
      <c r="I148" s="252">
        <v>0.26460577373577082</v>
      </c>
      <c r="J148" s="252">
        <v>0.26686384913866601</v>
      </c>
      <c r="K148" s="252">
        <v>0.27029826098667181</v>
      </c>
      <c r="L148" s="252">
        <v>0.26698929429443152</v>
      </c>
      <c r="M148" s="252">
        <v>0.27021891489569783</v>
      </c>
      <c r="N148" s="252">
        <v>0.26670970078133688</v>
      </c>
      <c r="O148" s="252">
        <v>0.25830989656398795</v>
      </c>
      <c r="P148" s="252">
        <v>0.26129634497484766</v>
      </c>
      <c r="Q148" s="252">
        <v>0.26631438355779075</v>
      </c>
    </row>
    <row r="150" spans="1:17" ht="15" customHeight="1" x14ac:dyDescent="0.5">
      <c r="A150" s="247" t="s">
        <v>313</v>
      </c>
      <c r="B150" s="248">
        <v>0.35436984222702578</v>
      </c>
      <c r="C150" s="248">
        <v>0.35122535214937245</v>
      </c>
      <c r="D150" s="248">
        <v>0.35424113646020461</v>
      </c>
      <c r="E150" s="248">
        <v>0.35726920792482969</v>
      </c>
      <c r="F150" s="248">
        <v>0.3578576615473677</v>
      </c>
      <c r="G150" s="248">
        <v>0.36091104805613233</v>
      </c>
      <c r="H150" s="248">
        <v>0.35871087047539513</v>
      </c>
      <c r="I150" s="248">
        <v>0.36280026585141273</v>
      </c>
      <c r="J150" s="248">
        <v>0.36840489052626807</v>
      </c>
      <c r="K150" s="248">
        <v>0.36651737164633408</v>
      </c>
      <c r="L150" s="248">
        <v>0.36623452880651081</v>
      </c>
      <c r="M150" s="248">
        <v>0.36427798215062868</v>
      </c>
      <c r="N150" s="248">
        <v>0.35657987923922357</v>
      </c>
      <c r="O150" s="248">
        <v>0.35457414536182719</v>
      </c>
      <c r="P150" s="248">
        <v>0.35251799001012935</v>
      </c>
      <c r="Q150" s="248">
        <v>0.35871173517834842</v>
      </c>
    </row>
    <row r="151" spans="1:17" ht="15" customHeight="1" x14ac:dyDescent="0.5">
      <c r="A151" s="249" t="s">
        <v>273</v>
      </c>
      <c r="B151" s="250">
        <v>0.34777896025605864</v>
      </c>
      <c r="C151" s="250">
        <v>0.34510232030694132</v>
      </c>
      <c r="D151" s="250">
        <v>0.34353641813594166</v>
      </c>
      <c r="E151" s="250">
        <v>0.34776522223780415</v>
      </c>
      <c r="F151" s="250">
        <v>0.34604781376882526</v>
      </c>
      <c r="G151" s="250">
        <v>0.34920890190470255</v>
      </c>
      <c r="H151" s="250">
        <v>0.34435987635024784</v>
      </c>
      <c r="I151" s="250">
        <v>0.34541084674705297</v>
      </c>
      <c r="J151" s="250">
        <v>0.34530868173875873</v>
      </c>
      <c r="K151" s="250">
        <v>0.34346009577587122</v>
      </c>
      <c r="L151" s="250">
        <v>0.34494078931007077</v>
      </c>
      <c r="M151" s="250">
        <v>0.34641230159730418</v>
      </c>
      <c r="N151" s="250">
        <v>0.34563634155962414</v>
      </c>
      <c r="O151" s="250">
        <v>0.34554751935343575</v>
      </c>
      <c r="P151" s="250">
        <v>0.34607831768704206</v>
      </c>
      <c r="Q151" s="250">
        <v>0.35024731054616803</v>
      </c>
    </row>
    <row r="152" spans="1:17" ht="15" customHeight="1" x14ac:dyDescent="0.5">
      <c r="A152" s="249" t="s">
        <v>274</v>
      </c>
      <c r="B152" s="250">
        <v>0.32811570901839027</v>
      </c>
      <c r="C152" s="250">
        <v>0.32217758401886021</v>
      </c>
      <c r="D152" s="250">
        <v>0.32405980536468487</v>
      </c>
      <c r="E152" s="250">
        <v>0.32807262756587652</v>
      </c>
      <c r="F152" s="250">
        <v>0.32693291037630429</v>
      </c>
      <c r="G152" s="250">
        <v>0.32459755904015491</v>
      </c>
      <c r="H152" s="250">
        <v>0.32045994925262911</v>
      </c>
      <c r="I152" s="250">
        <v>0.32015015144345066</v>
      </c>
      <c r="J152" s="250">
        <v>0.32310228432761606</v>
      </c>
      <c r="K152" s="250">
        <v>0.32080368915892671</v>
      </c>
      <c r="L152" s="250">
        <v>0.322274017864216</v>
      </c>
      <c r="M152" s="250">
        <v>0.32282877251847142</v>
      </c>
      <c r="N152" s="250">
        <v>0.3196637633992625</v>
      </c>
      <c r="O152" s="250">
        <v>0.32339118212084589</v>
      </c>
      <c r="P152" s="250">
        <v>0.3232093613649602</v>
      </c>
      <c r="Q152" s="250">
        <v>0.32646436599768469</v>
      </c>
    </row>
    <row r="153" spans="1:17" ht="15" customHeight="1" x14ac:dyDescent="0.5">
      <c r="A153" s="249" t="s">
        <v>275</v>
      </c>
      <c r="B153" s="250">
        <v>0.41269877875404382</v>
      </c>
      <c r="C153" s="250">
        <v>0.41181313885832499</v>
      </c>
      <c r="D153" s="250">
        <v>0.41299235998787709</v>
      </c>
      <c r="E153" s="250">
        <v>0.42314937527628926</v>
      </c>
      <c r="F153" s="250">
        <v>0.42197952723467508</v>
      </c>
      <c r="G153" s="250">
        <v>0.43119506257991708</v>
      </c>
      <c r="H153" s="250">
        <v>0.43459532027756081</v>
      </c>
      <c r="I153" s="250">
        <v>0.44378775994713698</v>
      </c>
      <c r="J153" s="250">
        <v>0.45046113105632518</v>
      </c>
      <c r="K153" s="250">
        <v>0.44730169844048079</v>
      </c>
      <c r="L153" s="250">
        <v>0.44459993587583757</v>
      </c>
      <c r="M153" s="250">
        <v>0.44512055846581</v>
      </c>
      <c r="N153" s="250">
        <v>0.44034269229586004</v>
      </c>
      <c r="O153" s="250">
        <v>0.43790715549489717</v>
      </c>
      <c r="P153" s="250">
        <v>0.43641602000778412</v>
      </c>
      <c r="Q153" s="250">
        <v>0.44474388490639272</v>
      </c>
    </row>
    <row r="154" spans="1:17" ht="15" customHeight="1" x14ac:dyDescent="0.5">
      <c r="A154" s="249" t="s">
        <v>276</v>
      </c>
      <c r="B154" s="250">
        <v>0.29001082436375791</v>
      </c>
      <c r="C154" s="250">
        <v>0.29728402593373571</v>
      </c>
      <c r="D154" s="250">
        <v>0.29786963802242938</v>
      </c>
      <c r="E154" s="250">
        <v>0.28605912381623033</v>
      </c>
      <c r="F154" s="250">
        <v>0.27855462407018466</v>
      </c>
      <c r="G154" s="250">
        <v>0.27905903852812919</v>
      </c>
      <c r="H154" s="250">
        <v>0.27705195842997699</v>
      </c>
      <c r="I154" s="250">
        <v>0.28197062802468942</v>
      </c>
      <c r="J154" s="250">
        <v>0.27769566558810055</v>
      </c>
      <c r="K154" s="250">
        <v>0.2770921933253418</v>
      </c>
      <c r="L154" s="250">
        <v>0.28697739888366924</v>
      </c>
      <c r="M154" s="250">
        <v>0.28653004902815604</v>
      </c>
      <c r="N154" s="250">
        <v>0.28395652587125703</v>
      </c>
      <c r="O154" s="250">
        <v>0.27921439631114703</v>
      </c>
      <c r="P154" s="250">
        <v>0.27636225465576225</v>
      </c>
      <c r="Q154" s="250">
        <v>0.27425071098263898</v>
      </c>
    </row>
    <row r="155" spans="1:17" ht="15" customHeight="1" x14ac:dyDescent="0.5">
      <c r="A155" s="249" t="s">
        <v>277</v>
      </c>
      <c r="B155" s="250">
        <v>0.20972655210011268</v>
      </c>
      <c r="C155" s="250">
        <v>0.24515275874362957</v>
      </c>
      <c r="D155" s="250">
        <v>0.23907411657150737</v>
      </c>
      <c r="E155" s="250">
        <v>0.2423436683746992</v>
      </c>
      <c r="F155" s="250">
        <v>0.21438421487945852</v>
      </c>
      <c r="G155" s="250">
        <v>0.21006661422447095</v>
      </c>
      <c r="H155" s="250">
        <v>0.21225393919288307</v>
      </c>
      <c r="I155" s="250">
        <v>0.21008662728984753</v>
      </c>
      <c r="J155" s="250">
        <v>0.19682155401298346</v>
      </c>
      <c r="K155" s="250">
        <v>0.20042905820079404</v>
      </c>
      <c r="L155" s="250">
        <v>0.19520620377331141</v>
      </c>
      <c r="M155" s="250">
        <v>0.16024799690124533</v>
      </c>
      <c r="N155" s="250">
        <v>0.1565302308014799</v>
      </c>
      <c r="O155" s="250">
        <v>0.17630706734930712</v>
      </c>
      <c r="P155" s="250">
        <v>0.19611772124105456</v>
      </c>
      <c r="Q155" s="250">
        <v>0.20039088785926046</v>
      </c>
    </row>
    <row r="156" spans="1:17" ht="15" customHeight="1" x14ac:dyDescent="0.5">
      <c r="A156" s="249" t="s">
        <v>278</v>
      </c>
      <c r="B156" s="250">
        <v>0.32727906312856475</v>
      </c>
      <c r="C156" s="250">
        <v>0.32400858518923792</v>
      </c>
      <c r="D156" s="250">
        <v>0.31585094693346077</v>
      </c>
      <c r="E156" s="250">
        <v>0.31811607628962685</v>
      </c>
      <c r="F156" s="250">
        <v>0.30714707831737043</v>
      </c>
      <c r="G156" s="250">
        <v>0.31099924867134576</v>
      </c>
      <c r="H156" s="250">
        <v>0.288309817692813</v>
      </c>
      <c r="I156" s="250">
        <v>0.29283393811360731</v>
      </c>
      <c r="J156" s="250">
        <v>0.29864352479175704</v>
      </c>
      <c r="K156" s="250">
        <v>0.30053908988671124</v>
      </c>
      <c r="L156" s="250">
        <v>0.31450487037498409</v>
      </c>
      <c r="M156" s="250">
        <v>0.30064151145577978</v>
      </c>
      <c r="N156" s="250">
        <v>0.31191034122701339</v>
      </c>
      <c r="O156" s="250">
        <v>0.32007055770006432</v>
      </c>
      <c r="P156" s="250">
        <v>0.30451816293555967</v>
      </c>
      <c r="Q156" s="250">
        <v>0.32214427219015435</v>
      </c>
    </row>
    <row r="157" spans="1:17" ht="15" customHeight="1" x14ac:dyDescent="0.5">
      <c r="A157" s="249" t="s">
        <v>279</v>
      </c>
      <c r="B157" s="250">
        <v>0.35300896937652992</v>
      </c>
      <c r="C157" s="250">
        <v>0.34376158588443639</v>
      </c>
      <c r="D157" s="250">
        <v>0.36341853233401405</v>
      </c>
      <c r="E157" s="250">
        <v>0.33640297232362887</v>
      </c>
      <c r="F157" s="250">
        <v>0.34006522737185835</v>
      </c>
      <c r="G157" s="250">
        <v>0.33714168607212147</v>
      </c>
      <c r="H157" s="250">
        <v>0.32447359073336557</v>
      </c>
      <c r="I157" s="250">
        <v>0.31784870600261145</v>
      </c>
      <c r="J157" s="250">
        <v>0.32005238264623004</v>
      </c>
      <c r="K157" s="250">
        <v>0.32488019272831653</v>
      </c>
      <c r="L157" s="250">
        <v>0.31212626759999385</v>
      </c>
      <c r="M157" s="250">
        <v>0.31153863249075442</v>
      </c>
      <c r="N157" s="250">
        <v>0.32065225113328299</v>
      </c>
      <c r="O157" s="250">
        <v>0.33520648054823021</v>
      </c>
      <c r="P157" s="250">
        <v>0.33335149072405285</v>
      </c>
      <c r="Q157" s="250">
        <v>0.3241574236918755</v>
      </c>
    </row>
    <row r="158" spans="1:17" ht="15" customHeight="1" x14ac:dyDescent="0.5">
      <c r="A158" s="251" t="s">
        <v>280</v>
      </c>
      <c r="B158" s="252">
        <v>0.23033260237651218</v>
      </c>
      <c r="C158" s="252">
        <v>0.23027806398606396</v>
      </c>
      <c r="D158" s="252">
        <v>0.23798013438680191</v>
      </c>
      <c r="E158" s="252">
        <v>0.24197567430794797</v>
      </c>
      <c r="F158" s="252">
        <v>0.25441926363427581</v>
      </c>
      <c r="G158" s="252">
        <v>0.24181869248376528</v>
      </c>
      <c r="H158" s="252">
        <v>0.24802961531306528</v>
      </c>
      <c r="I158" s="252">
        <v>0.24782510633792124</v>
      </c>
      <c r="J158" s="252">
        <v>0.25000388384728933</v>
      </c>
      <c r="K158" s="252">
        <v>0.25214434777483463</v>
      </c>
      <c r="L158" s="252">
        <v>0.2494962125921</v>
      </c>
      <c r="M158" s="252">
        <v>0.25217036295638656</v>
      </c>
      <c r="N158" s="252">
        <v>0.24816769771895436</v>
      </c>
      <c r="O158" s="252">
        <v>0.23964487286231073</v>
      </c>
      <c r="P158" s="252">
        <v>0.2418846779877151</v>
      </c>
      <c r="Q158" s="252">
        <v>0.24643702406962509</v>
      </c>
    </row>
  </sheetData>
  <pageMargins left="0.39370078740157483" right="0.39370078740157483" top="0.39370078740157483" bottom="0.39370078740157483" header="0.31496062992125984" footer="0.31496062992125984"/>
  <pageSetup paperSize="9" scale="4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9129-631F-41E2-886B-C5FDCE0BB3EB}">
  <dimension ref="A1:BG1197"/>
  <sheetViews>
    <sheetView zoomScaleNormal="100" workbookViewId="0">
      <pane xSplit="3" ySplit="8" topLeftCell="D197" activePane="bottomRight" state="frozen"/>
      <selection pane="topRight" activeCell="D1" sqref="D1"/>
      <selection pane="bottomLeft" activeCell="A9" sqref="A9"/>
      <selection pane="bottomRight" activeCell="A2" sqref="A2"/>
    </sheetView>
  </sheetViews>
  <sheetFormatPr defaultColWidth="9.1328125" defaultRowHeight="14.25" x14ac:dyDescent="0.45"/>
  <cols>
    <col min="1" max="1" width="2" style="16" customWidth="1"/>
    <col min="2" max="2" width="1.46484375" style="16" customWidth="1"/>
    <col min="3" max="3" width="48" style="21" customWidth="1"/>
    <col min="4" max="30" width="7.6640625" style="16" customWidth="1"/>
    <col min="31" max="31" width="1.1328125" style="21" customWidth="1"/>
    <col min="32" max="32" width="27.53125" customWidth="1"/>
  </cols>
  <sheetData>
    <row r="1" spans="1:44" s="258" customFormat="1" ht="15" customHeight="1" x14ac:dyDescent="0.5">
      <c r="A1" s="258" t="s">
        <v>270</v>
      </c>
      <c r="R1" s="256"/>
    </row>
    <row r="2" spans="1:44" ht="15" customHeight="1" x14ac:dyDescent="0.45">
      <c r="A2" s="8">
        <v>2</v>
      </c>
      <c r="B2" s="9"/>
      <c r="C2" s="12"/>
      <c r="D2" s="322" t="s">
        <v>45</v>
      </c>
      <c r="E2" s="322"/>
      <c r="F2" s="322"/>
      <c r="G2" s="13"/>
      <c r="H2" s="1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  <c r="AH2" s="15"/>
      <c r="AI2" s="15"/>
      <c r="AJ2" s="16"/>
      <c r="AR2" s="10"/>
    </row>
    <row r="3" spans="1:44" x14ac:dyDescent="0.45">
      <c r="A3" s="8">
        <v>3</v>
      </c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</row>
    <row r="4" spans="1:44" x14ac:dyDescent="0.45">
      <c r="A4" s="8">
        <v>4</v>
      </c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1"/>
    </row>
    <row r="5" spans="1:44" ht="18" x14ac:dyDescent="0.55000000000000004">
      <c r="A5" s="8">
        <v>5</v>
      </c>
      <c r="B5" s="17" t="s">
        <v>46</v>
      </c>
      <c r="C5" s="17"/>
      <c r="D5" s="18" t="s">
        <v>47</v>
      </c>
      <c r="E5" s="19"/>
      <c r="F5" s="19"/>
      <c r="G5" s="19"/>
      <c r="H5" s="10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20"/>
      <c r="Y5" s="21"/>
      <c r="AA5" s="22"/>
      <c r="AB5" s="22" t="s">
        <v>48</v>
      </c>
      <c r="AC5" s="22"/>
      <c r="AD5" s="22"/>
      <c r="AE5" s="11"/>
    </row>
    <row r="6" spans="1:44" ht="18" x14ac:dyDescent="0.55000000000000004">
      <c r="A6" s="8">
        <v>6</v>
      </c>
      <c r="B6" s="8"/>
      <c r="C6" s="23"/>
      <c r="D6" s="24" t="s">
        <v>49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5"/>
      <c r="Y6" s="25"/>
      <c r="Z6" s="25"/>
      <c r="AA6" s="25"/>
      <c r="AB6" s="25"/>
      <c r="AC6" s="25"/>
      <c r="AD6" s="25"/>
      <c r="AE6" s="11"/>
    </row>
    <row r="7" spans="1:44" x14ac:dyDescent="0.45">
      <c r="A7" s="8">
        <v>7</v>
      </c>
      <c r="B7" s="19"/>
      <c r="C7" s="26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1"/>
    </row>
    <row r="8" spans="1:44" ht="15.75" x14ac:dyDescent="0.5">
      <c r="A8" s="8">
        <v>8</v>
      </c>
      <c r="B8" s="27"/>
      <c r="C8" s="28" t="s">
        <v>50</v>
      </c>
      <c r="D8" s="29">
        <v>1990</v>
      </c>
      <c r="E8" s="29">
        <v>1991</v>
      </c>
      <c r="F8" s="29">
        <v>1992</v>
      </c>
      <c r="G8" s="29">
        <v>1993</v>
      </c>
      <c r="H8" s="29">
        <v>1994</v>
      </c>
      <c r="I8" s="29">
        <v>1995</v>
      </c>
      <c r="J8" s="29">
        <v>1996</v>
      </c>
      <c r="K8" s="29">
        <v>1997</v>
      </c>
      <c r="L8" s="29">
        <v>1998</v>
      </c>
      <c r="M8" s="29">
        <v>1999</v>
      </c>
      <c r="N8" s="29">
        <v>2000</v>
      </c>
      <c r="O8" s="29">
        <v>2001</v>
      </c>
      <c r="P8" s="29">
        <v>2002</v>
      </c>
      <c r="Q8" s="29">
        <v>2003</v>
      </c>
      <c r="R8" s="29">
        <v>2004</v>
      </c>
      <c r="S8" s="29">
        <v>2005</v>
      </c>
      <c r="T8" s="29">
        <v>2006</v>
      </c>
      <c r="U8" s="29">
        <v>2007</v>
      </c>
      <c r="V8" s="29">
        <v>2008</v>
      </c>
      <c r="W8" s="29">
        <v>2009</v>
      </c>
      <c r="X8" s="29">
        <v>2010</v>
      </c>
      <c r="Y8" s="29">
        <v>2011</v>
      </c>
      <c r="Z8" s="29">
        <v>2012</v>
      </c>
      <c r="AA8" s="29">
        <v>2013</v>
      </c>
      <c r="AB8" s="29">
        <v>2014</v>
      </c>
      <c r="AC8" s="29">
        <v>2015</v>
      </c>
      <c r="AD8" s="29">
        <v>2016</v>
      </c>
      <c r="AE8" s="30"/>
      <c r="AF8" s="29">
        <v>2018</v>
      </c>
    </row>
    <row r="9" spans="1:44" x14ac:dyDescent="0.45">
      <c r="A9" s="8">
        <v>9</v>
      </c>
      <c r="B9" s="31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3"/>
    </row>
    <row r="10" spans="1:44" ht="21" x14ac:dyDescent="0.65">
      <c r="A10" s="8">
        <v>10</v>
      </c>
      <c r="B10" s="34"/>
      <c r="C10" s="35" t="s">
        <v>51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4"/>
    </row>
    <row r="11" spans="1:44" x14ac:dyDescent="0.45">
      <c r="A11" s="8">
        <v>11</v>
      </c>
      <c r="B11" s="37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7"/>
    </row>
    <row r="12" spans="1:44" x14ac:dyDescent="0.45">
      <c r="A12" s="8">
        <v>12</v>
      </c>
      <c r="B12" s="37"/>
      <c r="C12" s="38" t="s">
        <v>52</v>
      </c>
      <c r="D12" s="39">
        <v>950.97799999999995</v>
      </c>
      <c r="E12" s="39">
        <v>944.08399999999995</v>
      </c>
      <c r="F12" s="39">
        <v>934.38099999999997</v>
      </c>
      <c r="G12" s="39">
        <v>938.66899999999998</v>
      </c>
      <c r="H12" s="39">
        <v>947.15599999999995</v>
      </c>
      <c r="I12" s="39">
        <v>969.3</v>
      </c>
      <c r="J12" s="39">
        <v>998.59</v>
      </c>
      <c r="K12" s="39">
        <v>990.245</v>
      </c>
      <c r="L12" s="39">
        <v>961.88</v>
      </c>
      <c r="M12" s="39">
        <v>960.779</v>
      </c>
      <c r="N12" s="39">
        <v>952.69500000000005</v>
      </c>
      <c r="O12" s="39">
        <v>953.03700000000003</v>
      </c>
      <c r="P12" s="39">
        <v>956.37199999999996</v>
      </c>
      <c r="Q12" s="39">
        <v>948.97900000000004</v>
      </c>
      <c r="R12" s="39">
        <v>944.39800000000002</v>
      </c>
      <c r="S12" s="39">
        <v>914.64499999999998</v>
      </c>
      <c r="T12" s="39">
        <v>895.50900000000001</v>
      </c>
      <c r="U12" s="39">
        <v>872.34799999999996</v>
      </c>
      <c r="V12" s="39">
        <v>869.40099999999995</v>
      </c>
      <c r="W12" s="39">
        <v>833.95299999999997</v>
      </c>
      <c r="X12" s="39">
        <v>851.31100000000004</v>
      </c>
      <c r="Y12" s="39">
        <v>818.32299999999998</v>
      </c>
      <c r="Z12" s="39">
        <v>811.37800000000004</v>
      </c>
      <c r="AA12" s="39">
        <v>806.30899999999997</v>
      </c>
      <c r="AB12" s="39">
        <v>788.91899999999998</v>
      </c>
      <c r="AC12" s="39">
        <v>781.85199999999998</v>
      </c>
      <c r="AD12" s="39">
        <v>770.35199999999998</v>
      </c>
      <c r="AE12" s="37"/>
    </row>
    <row r="13" spans="1:44" x14ac:dyDescent="0.45">
      <c r="A13" s="8">
        <v>13</v>
      </c>
      <c r="B13" s="37"/>
      <c r="C13" s="40" t="s">
        <v>53</v>
      </c>
      <c r="D13" s="41">
        <v>368.95400000000001</v>
      </c>
      <c r="E13" s="41">
        <v>342.90199999999999</v>
      </c>
      <c r="F13" s="41">
        <v>323.84899999999999</v>
      </c>
      <c r="G13" s="41">
        <v>297.35899999999998</v>
      </c>
      <c r="H13" s="41">
        <v>276.84699999999998</v>
      </c>
      <c r="I13" s="41">
        <v>279.79700000000003</v>
      </c>
      <c r="J13" s="41">
        <v>272.08699999999999</v>
      </c>
      <c r="K13" s="41">
        <v>267.572</v>
      </c>
      <c r="L13" s="41">
        <v>236.57300000000001</v>
      </c>
      <c r="M13" s="41">
        <v>225.19900000000001</v>
      </c>
      <c r="N13" s="41">
        <v>214.589</v>
      </c>
      <c r="O13" s="41">
        <v>212.453</v>
      </c>
      <c r="P13" s="41">
        <v>211.62799999999999</v>
      </c>
      <c r="Q13" s="41">
        <v>209.86799999999999</v>
      </c>
      <c r="R13" s="41">
        <v>203.124</v>
      </c>
      <c r="S13" s="41">
        <v>196.18600000000001</v>
      </c>
      <c r="T13" s="41">
        <v>191.63</v>
      </c>
      <c r="U13" s="41">
        <v>185.81200000000001</v>
      </c>
      <c r="V13" s="41">
        <v>177.833</v>
      </c>
      <c r="W13" s="41">
        <v>167.07599999999999</v>
      </c>
      <c r="X13" s="41">
        <v>165.04499999999999</v>
      </c>
      <c r="Y13" s="41">
        <v>167.738</v>
      </c>
      <c r="Z13" s="41">
        <v>167.20400000000001</v>
      </c>
      <c r="AA13" s="41">
        <v>156.64699999999999</v>
      </c>
      <c r="AB13" s="41">
        <v>149.95599999999999</v>
      </c>
      <c r="AC13" s="41">
        <v>145.315</v>
      </c>
      <c r="AD13" s="41">
        <v>132.25399999999999</v>
      </c>
      <c r="AE13" s="37"/>
    </row>
    <row r="14" spans="1:44" x14ac:dyDescent="0.45">
      <c r="A14" s="8">
        <v>14</v>
      </c>
      <c r="B14" s="37"/>
      <c r="C14" s="42" t="s">
        <v>54</v>
      </c>
      <c r="D14" s="41">
        <v>222.41</v>
      </c>
      <c r="E14" s="41">
        <v>214.28200000000001</v>
      </c>
      <c r="F14" s="41">
        <v>204.536</v>
      </c>
      <c r="G14" s="41">
        <v>184.172</v>
      </c>
      <c r="H14" s="41">
        <v>168.69499999999999</v>
      </c>
      <c r="I14" s="41">
        <v>174.857</v>
      </c>
      <c r="J14" s="41">
        <v>167.886</v>
      </c>
      <c r="K14" s="41">
        <v>166.12700000000001</v>
      </c>
      <c r="L14" s="41">
        <v>142.899</v>
      </c>
      <c r="M14" s="41">
        <v>134.572</v>
      </c>
      <c r="N14" s="41">
        <v>120.66</v>
      </c>
      <c r="O14" s="41">
        <v>115.383</v>
      </c>
      <c r="P14" s="41">
        <v>113.006</v>
      </c>
      <c r="Q14" s="41">
        <v>110.431</v>
      </c>
      <c r="R14" s="41">
        <v>105.486</v>
      </c>
      <c r="S14" s="41">
        <v>100.23699999999999</v>
      </c>
      <c r="T14" s="41">
        <v>94.605999999999995</v>
      </c>
      <c r="U14" s="41">
        <v>89.600999999999999</v>
      </c>
      <c r="V14" s="41">
        <v>84.120999999999995</v>
      </c>
      <c r="W14" s="41">
        <v>75.715000000000003</v>
      </c>
      <c r="X14" s="41">
        <v>74.965999999999994</v>
      </c>
      <c r="Y14" s="41">
        <v>72.822999999999993</v>
      </c>
      <c r="Z14" s="41">
        <v>72.905000000000001</v>
      </c>
      <c r="AA14" s="41">
        <v>64.923000000000002</v>
      </c>
      <c r="AB14" s="41">
        <v>61.685000000000002</v>
      </c>
      <c r="AC14" s="41">
        <v>58.048999999999999</v>
      </c>
      <c r="AD14" s="41">
        <v>51.356000000000002</v>
      </c>
      <c r="AE14" s="37"/>
    </row>
    <row r="15" spans="1:44" x14ac:dyDescent="0.45">
      <c r="A15" s="8">
        <v>15</v>
      </c>
      <c r="B15" s="37"/>
      <c r="C15" s="40" t="s">
        <v>55</v>
      </c>
      <c r="D15" s="41">
        <v>136.179</v>
      </c>
      <c r="E15" s="41">
        <v>136.19499999999999</v>
      </c>
      <c r="F15" s="41">
        <v>142.053</v>
      </c>
      <c r="G15" s="41">
        <v>148.38200000000001</v>
      </c>
      <c r="H15" s="41">
        <v>177.80699999999999</v>
      </c>
      <c r="I15" s="41">
        <v>180.768</v>
      </c>
      <c r="J15" s="41">
        <v>181.227</v>
      </c>
      <c r="K15" s="41">
        <v>179.965</v>
      </c>
      <c r="L15" s="41">
        <v>183.124</v>
      </c>
      <c r="M15" s="41">
        <v>187.23699999999999</v>
      </c>
      <c r="N15" s="41">
        <v>179.99100000000001</v>
      </c>
      <c r="O15" s="41">
        <v>169.60599999999999</v>
      </c>
      <c r="P15" s="41">
        <v>175.72200000000001</v>
      </c>
      <c r="Q15" s="41">
        <v>166.20599999999999</v>
      </c>
      <c r="R15" s="41">
        <v>155.512</v>
      </c>
      <c r="S15" s="41">
        <v>142.19399999999999</v>
      </c>
      <c r="T15" s="41">
        <v>130.74700000000001</v>
      </c>
      <c r="U15" s="41">
        <v>129.506</v>
      </c>
      <c r="V15" s="41">
        <v>120.813</v>
      </c>
      <c r="W15" s="41">
        <v>116.17400000000001</v>
      </c>
      <c r="X15" s="41">
        <v>109.925</v>
      </c>
      <c r="Y15" s="41">
        <v>96.533000000000001</v>
      </c>
      <c r="Z15" s="41">
        <v>89.106999999999999</v>
      </c>
      <c r="AA15" s="41">
        <v>84.866</v>
      </c>
      <c r="AB15" s="41">
        <v>83.92</v>
      </c>
      <c r="AC15" s="41">
        <v>88.724000000000004</v>
      </c>
      <c r="AD15" s="41">
        <v>88.613</v>
      </c>
      <c r="AE15" s="37"/>
    </row>
    <row r="16" spans="1:44" x14ac:dyDescent="0.45">
      <c r="A16" s="8">
        <v>16</v>
      </c>
      <c r="B16" s="37"/>
      <c r="C16" s="42" t="s">
        <v>56</v>
      </c>
      <c r="D16" s="41">
        <v>129.56</v>
      </c>
      <c r="E16" s="41">
        <v>128.92599999999999</v>
      </c>
      <c r="F16" s="41">
        <v>134.202</v>
      </c>
      <c r="G16" s="41">
        <v>140.464</v>
      </c>
      <c r="H16" s="41">
        <v>170.10300000000001</v>
      </c>
      <c r="I16" s="41">
        <v>172.249</v>
      </c>
      <c r="J16" s="41">
        <v>172.01300000000001</v>
      </c>
      <c r="K16" s="41">
        <v>170.59899999999999</v>
      </c>
      <c r="L16" s="41">
        <v>174.38300000000001</v>
      </c>
      <c r="M16" s="41">
        <v>178.10300000000001</v>
      </c>
      <c r="N16" s="41">
        <v>169.88499999999999</v>
      </c>
      <c r="O16" s="41">
        <v>159.155</v>
      </c>
      <c r="P16" s="41">
        <v>163.072</v>
      </c>
      <c r="Q16" s="41">
        <v>153.542</v>
      </c>
      <c r="R16" s="41">
        <v>143.245</v>
      </c>
      <c r="S16" s="41">
        <v>129.911</v>
      </c>
      <c r="T16" s="41">
        <v>118.545</v>
      </c>
      <c r="U16" s="41">
        <v>116.68600000000001</v>
      </c>
      <c r="V16" s="41">
        <v>108.13</v>
      </c>
      <c r="W16" s="41">
        <v>101.871</v>
      </c>
      <c r="X16" s="41">
        <v>94.872</v>
      </c>
      <c r="Y16" s="41">
        <v>82.519000000000005</v>
      </c>
      <c r="Z16" s="41">
        <v>73.962000000000003</v>
      </c>
      <c r="AA16" s="41">
        <v>69.48</v>
      </c>
      <c r="AB16" s="41">
        <v>68.007999999999996</v>
      </c>
      <c r="AC16" s="41">
        <v>72.924999999999997</v>
      </c>
      <c r="AD16" s="41">
        <v>72.207999999999998</v>
      </c>
      <c r="AE16" s="37"/>
    </row>
    <row r="17" spans="1:31" x14ac:dyDescent="0.45">
      <c r="A17" s="8">
        <v>17</v>
      </c>
      <c r="B17" s="37"/>
      <c r="C17" s="40" t="s">
        <v>57</v>
      </c>
      <c r="D17" s="41">
        <v>165.05500000000001</v>
      </c>
      <c r="E17" s="41">
        <v>174.76900000000001</v>
      </c>
      <c r="F17" s="41">
        <v>173.70500000000001</v>
      </c>
      <c r="G17" s="41">
        <v>184.661</v>
      </c>
      <c r="H17" s="41">
        <v>183.80600000000001</v>
      </c>
      <c r="I17" s="41">
        <v>191.44399999999999</v>
      </c>
      <c r="J17" s="41">
        <v>212.34800000000001</v>
      </c>
      <c r="K17" s="41">
        <v>203.17500000000001</v>
      </c>
      <c r="L17" s="41">
        <v>201.42400000000001</v>
      </c>
      <c r="M17" s="41">
        <v>204.50899999999999</v>
      </c>
      <c r="N17" s="41">
        <v>210.018</v>
      </c>
      <c r="O17" s="41">
        <v>209.83199999999999</v>
      </c>
      <c r="P17" s="41">
        <v>206.477</v>
      </c>
      <c r="Q17" s="41">
        <v>201.58500000000001</v>
      </c>
      <c r="R17" s="41">
        <v>204.89</v>
      </c>
      <c r="S17" s="41">
        <v>190.602</v>
      </c>
      <c r="T17" s="41">
        <v>182.58799999999999</v>
      </c>
      <c r="U17" s="41">
        <v>170.17699999999999</v>
      </c>
      <c r="V17" s="41">
        <v>173.14500000000001</v>
      </c>
      <c r="W17" s="41">
        <v>155.91999999999999</v>
      </c>
      <c r="X17" s="41">
        <v>159.38</v>
      </c>
      <c r="Y17" s="41">
        <v>142.57</v>
      </c>
      <c r="Z17" s="41">
        <v>133.18100000000001</v>
      </c>
      <c r="AA17" s="41">
        <v>131.35</v>
      </c>
      <c r="AB17" s="41">
        <v>118.163</v>
      </c>
      <c r="AC17" s="41">
        <v>107.538</v>
      </c>
      <c r="AD17" s="41">
        <v>107.538</v>
      </c>
      <c r="AE17" s="37"/>
    </row>
    <row r="18" spans="1:31" x14ac:dyDescent="0.45">
      <c r="A18" s="8">
        <v>18</v>
      </c>
      <c r="B18" s="37"/>
      <c r="C18" s="42" t="s">
        <v>58</v>
      </c>
      <c r="D18" s="41">
        <v>163.995</v>
      </c>
      <c r="E18" s="41">
        <v>174.114</v>
      </c>
      <c r="F18" s="41">
        <v>173.13300000000001</v>
      </c>
      <c r="G18" s="41">
        <v>184.1</v>
      </c>
      <c r="H18" s="41">
        <v>183.33600000000001</v>
      </c>
      <c r="I18" s="41">
        <v>191.001</v>
      </c>
      <c r="J18" s="41">
        <v>211.93799999999999</v>
      </c>
      <c r="K18" s="41">
        <v>202.98699999999999</v>
      </c>
      <c r="L18" s="41">
        <v>201.22300000000001</v>
      </c>
      <c r="M18" s="41">
        <v>204.31800000000001</v>
      </c>
      <c r="N18" s="41">
        <v>209.798</v>
      </c>
      <c r="O18" s="41">
        <v>209.71199999999999</v>
      </c>
      <c r="P18" s="41">
        <v>206.36799999999999</v>
      </c>
      <c r="Q18" s="41">
        <v>201.48099999999999</v>
      </c>
      <c r="R18" s="41">
        <v>204.79</v>
      </c>
      <c r="S18" s="41">
        <v>190.501</v>
      </c>
      <c r="T18" s="41">
        <v>182.49299999999999</v>
      </c>
      <c r="U18" s="41">
        <v>170.09700000000001</v>
      </c>
      <c r="V18" s="41">
        <v>173.06299999999999</v>
      </c>
      <c r="W18" s="41">
        <v>155.845</v>
      </c>
      <c r="X18" s="41">
        <v>159.31299999999999</v>
      </c>
      <c r="Y18" s="41">
        <v>142.542</v>
      </c>
      <c r="Z18" s="41">
        <v>133.15600000000001</v>
      </c>
      <c r="AA18" s="41">
        <v>131.32400000000001</v>
      </c>
      <c r="AB18" s="41">
        <v>118.13800000000001</v>
      </c>
      <c r="AC18" s="41">
        <v>107.514</v>
      </c>
      <c r="AD18" s="41">
        <v>107.51300000000001</v>
      </c>
      <c r="AE18" s="37"/>
    </row>
    <row r="19" spans="1:31" x14ac:dyDescent="0.45">
      <c r="A19" s="8">
        <v>19</v>
      </c>
      <c r="B19" s="37"/>
      <c r="C19" s="40" t="s">
        <v>0</v>
      </c>
      <c r="D19" s="41">
        <v>205.20500000000001</v>
      </c>
      <c r="E19" s="41">
        <v>211.54</v>
      </c>
      <c r="F19" s="41">
        <v>213.494</v>
      </c>
      <c r="G19" s="41">
        <v>222.483</v>
      </c>
      <c r="H19" s="41">
        <v>221.59100000000001</v>
      </c>
      <c r="I19" s="41">
        <v>227.30099999999999</v>
      </c>
      <c r="J19" s="41">
        <v>238.95400000000001</v>
      </c>
      <c r="K19" s="41">
        <v>241.96600000000001</v>
      </c>
      <c r="L19" s="41">
        <v>240.71600000000001</v>
      </c>
      <c r="M19" s="41">
        <v>243.43100000000001</v>
      </c>
      <c r="N19" s="41">
        <v>243.84100000000001</v>
      </c>
      <c r="O19" s="41">
        <v>252.66499999999999</v>
      </c>
      <c r="P19" s="41">
        <v>255.55600000000001</v>
      </c>
      <c r="Q19" s="41">
        <v>257.017</v>
      </c>
      <c r="R19" s="41">
        <v>260.286</v>
      </c>
      <c r="S19" s="41">
        <v>257.51600000000002</v>
      </c>
      <c r="T19" s="41">
        <v>255.499</v>
      </c>
      <c r="U19" s="41">
        <v>241.41</v>
      </c>
      <c r="V19" s="41">
        <v>241.90899999999999</v>
      </c>
      <c r="W19" s="41">
        <v>230.77199999999999</v>
      </c>
      <c r="X19" s="41">
        <v>236.56200000000001</v>
      </c>
      <c r="Y19" s="41">
        <v>234.00800000000001</v>
      </c>
      <c r="Z19" s="41">
        <v>227.71899999999999</v>
      </c>
      <c r="AA19" s="41">
        <v>226.28200000000001</v>
      </c>
      <c r="AB19" s="41">
        <v>226.14099999999999</v>
      </c>
      <c r="AC19" s="41">
        <v>221.202</v>
      </c>
      <c r="AD19" s="41">
        <v>216.703</v>
      </c>
      <c r="AE19" s="37"/>
    </row>
    <row r="20" spans="1:31" x14ac:dyDescent="0.45">
      <c r="A20" s="8">
        <v>20</v>
      </c>
      <c r="B20" s="37"/>
      <c r="C20" s="40" t="s">
        <v>59</v>
      </c>
      <c r="D20" s="41">
        <v>71.802000000000007</v>
      </c>
      <c r="E20" s="41">
        <v>74.703000000000003</v>
      </c>
      <c r="F20" s="41">
        <v>76.828000000000003</v>
      </c>
      <c r="G20" s="41">
        <v>81.334999999999994</v>
      </c>
      <c r="H20" s="41">
        <v>82.215999999999994</v>
      </c>
      <c r="I20" s="41">
        <v>84.332999999999998</v>
      </c>
      <c r="J20" s="41">
        <v>88.233000000000004</v>
      </c>
      <c r="K20" s="41">
        <v>91.644999999999996</v>
      </c>
      <c r="L20" s="41">
        <v>94.213999999999999</v>
      </c>
      <c r="M20" s="41">
        <v>94.653999999999996</v>
      </c>
      <c r="N20" s="41">
        <v>98.197999999999993</v>
      </c>
      <c r="O20" s="41">
        <v>101.375</v>
      </c>
      <c r="P20" s="41">
        <v>99.908000000000001</v>
      </c>
      <c r="Q20" s="41">
        <v>107.47</v>
      </c>
      <c r="R20" s="41">
        <v>113.383</v>
      </c>
      <c r="S20" s="41">
        <v>120.264</v>
      </c>
      <c r="T20" s="41">
        <v>126.52500000000001</v>
      </c>
      <c r="U20" s="41">
        <v>136.26599999999999</v>
      </c>
      <c r="V20" s="41">
        <v>145.648</v>
      </c>
      <c r="W20" s="41">
        <v>153.35300000000001</v>
      </c>
      <c r="X20" s="41">
        <v>169.161</v>
      </c>
      <c r="Y20" s="41">
        <v>165.79499999999999</v>
      </c>
      <c r="Z20" s="41">
        <v>182.261</v>
      </c>
      <c r="AA20" s="41">
        <v>195.04</v>
      </c>
      <c r="AB20" s="41">
        <v>197.88</v>
      </c>
      <c r="AC20" s="41">
        <v>205.78100000000001</v>
      </c>
      <c r="AD20" s="41">
        <v>210.708</v>
      </c>
      <c r="AE20" s="37"/>
    </row>
    <row r="21" spans="1:31" x14ac:dyDescent="0.45">
      <c r="A21" s="8">
        <v>21</v>
      </c>
      <c r="B21" s="37"/>
      <c r="C21" s="40" t="s">
        <v>60</v>
      </c>
      <c r="D21" s="41">
        <v>3.782</v>
      </c>
      <c r="E21" s="41">
        <v>3.9750000000000001</v>
      </c>
      <c r="F21" s="41">
        <v>4.452</v>
      </c>
      <c r="G21" s="41">
        <v>4.4489999999999998</v>
      </c>
      <c r="H21" s="41">
        <v>4.8890000000000002</v>
      </c>
      <c r="I21" s="41">
        <v>5.6580000000000004</v>
      </c>
      <c r="J21" s="41">
        <v>5.74</v>
      </c>
      <c r="K21" s="41">
        <v>5.9210000000000003</v>
      </c>
      <c r="L21" s="41">
        <v>5.8280000000000003</v>
      </c>
      <c r="M21" s="41">
        <v>5.75</v>
      </c>
      <c r="N21" s="41">
        <v>6.0579999999999998</v>
      </c>
      <c r="O21" s="41">
        <v>7.1079999999999997</v>
      </c>
      <c r="P21" s="41">
        <v>7.0810000000000004</v>
      </c>
      <c r="Q21" s="41">
        <v>6.8319999999999999</v>
      </c>
      <c r="R21" s="41">
        <v>7.202</v>
      </c>
      <c r="S21" s="41">
        <v>7.8840000000000003</v>
      </c>
      <c r="T21" s="41">
        <v>8.52</v>
      </c>
      <c r="U21" s="41">
        <v>9.1780000000000008</v>
      </c>
      <c r="V21" s="41">
        <v>10.054</v>
      </c>
      <c r="W21" s="41">
        <v>10.659000000000001</v>
      </c>
      <c r="X21" s="41">
        <v>11.238</v>
      </c>
      <c r="Y21" s="41">
        <v>11.68</v>
      </c>
      <c r="Z21" s="41">
        <v>11.907</v>
      </c>
      <c r="AA21" s="41">
        <v>12.125999999999999</v>
      </c>
      <c r="AB21" s="41">
        <v>12.859</v>
      </c>
      <c r="AC21" s="41">
        <v>13.291</v>
      </c>
      <c r="AD21" s="41">
        <v>14.537000000000001</v>
      </c>
      <c r="AE21" s="37"/>
    </row>
    <row r="22" spans="1:31" x14ac:dyDescent="0.45">
      <c r="A22" s="8">
        <v>22</v>
      </c>
      <c r="B22" s="37"/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7"/>
    </row>
    <row r="23" spans="1:31" x14ac:dyDescent="0.45">
      <c r="A23" s="8">
        <v>23</v>
      </c>
      <c r="B23" s="37"/>
      <c r="C23" s="38" t="s">
        <v>61</v>
      </c>
      <c r="D23" s="39">
        <v>1107.396</v>
      </c>
      <c r="E23" s="39">
        <v>1096.902</v>
      </c>
      <c r="F23" s="39">
        <v>1104.2360000000001</v>
      </c>
      <c r="G23" s="39">
        <v>1095.1120000000001</v>
      </c>
      <c r="H23" s="39">
        <v>1097.692</v>
      </c>
      <c r="I23" s="39">
        <v>1114.6089999999999</v>
      </c>
      <c r="J23" s="39">
        <v>1164.5989999999999</v>
      </c>
      <c r="K23" s="39">
        <v>1183.1220000000001</v>
      </c>
      <c r="L23" s="39">
        <v>1218.0409999999999</v>
      </c>
      <c r="M23" s="39">
        <v>1200.7170000000001</v>
      </c>
      <c r="N23" s="39">
        <v>1265.096</v>
      </c>
      <c r="O23" s="39">
        <v>1296.979</v>
      </c>
      <c r="P23" s="39">
        <v>1307.652</v>
      </c>
      <c r="Q23" s="39">
        <v>1350.193</v>
      </c>
      <c r="R23" s="39">
        <v>1412.7280000000001</v>
      </c>
      <c r="S23" s="39">
        <v>1463.5119999999999</v>
      </c>
      <c r="T23" s="39">
        <v>1501.8710000000001</v>
      </c>
      <c r="U23" s="39">
        <v>1468.1</v>
      </c>
      <c r="V23" s="39">
        <v>1501.4670000000001</v>
      </c>
      <c r="W23" s="39">
        <v>1408.7139999999999</v>
      </c>
      <c r="X23" s="39">
        <v>1454.356</v>
      </c>
      <c r="Y23" s="39">
        <v>1440.057</v>
      </c>
      <c r="Z23" s="39">
        <v>1447.43</v>
      </c>
      <c r="AA23" s="39">
        <v>1447.751</v>
      </c>
      <c r="AB23" s="39">
        <v>1417.309</v>
      </c>
      <c r="AC23" s="39">
        <v>1480.633</v>
      </c>
      <c r="AD23" s="39">
        <v>1483.2190000000001</v>
      </c>
      <c r="AE23" s="37"/>
    </row>
    <row r="24" spans="1:31" x14ac:dyDescent="0.45">
      <c r="A24" s="8">
        <v>24</v>
      </c>
      <c r="B24" s="37"/>
      <c r="C24" s="40" t="s">
        <v>62</v>
      </c>
      <c r="D24" s="41">
        <v>124.30200000000001</v>
      </c>
      <c r="E24" s="41">
        <v>126.791</v>
      </c>
      <c r="F24" s="41">
        <v>122.84099999999999</v>
      </c>
      <c r="G24" s="41">
        <v>107.258</v>
      </c>
      <c r="H24" s="41">
        <v>110.377</v>
      </c>
      <c r="I24" s="41">
        <v>116.151</v>
      </c>
      <c r="J24" s="41">
        <v>117.416</v>
      </c>
      <c r="K24" s="41">
        <v>121.492</v>
      </c>
      <c r="L24" s="41">
        <v>123.536</v>
      </c>
      <c r="M24" s="41">
        <v>117.748</v>
      </c>
      <c r="N24" s="41">
        <v>131.58500000000001</v>
      </c>
      <c r="O24" s="41">
        <v>146.59299999999999</v>
      </c>
      <c r="P24" s="41">
        <v>139.10499999999999</v>
      </c>
      <c r="Q24" s="41">
        <v>145.62200000000001</v>
      </c>
      <c r="R24" s="41">
        <v>156.315</v>
      </c>
      <c r="S24" s="41">
        <v>153.43299999999999</v>
      </c>
      <c r="T24" s="41">
        <v>168.10900000000001</v>
      </c>
      <c r="U24" s="41">
        <v>166.31899999999999</v>
      </c>
      <c r="V24" s="41">
        <v>162.19900000000001</v>
      </c>
      <c r="W24" s="41">
        <v>132.17500000000001</v>
      </c>
      <c r="X24" s="41">
        <v>136.09899999999999</v>
      </c>
      <c r="Y24" s="41">
        <v>146.02699999999999</v>
      </c>
      <c r="Z24" s="41">
        <v>153.94300000000001</v>
      </c>
      <c r="AA24" s="41">
        <v>163.059</v>
      </c>
      <c r="AB24" s="41">
        <v>160.33600000000001</v>
      </c>
      <c r="AC24" s="41">
        <v>150.57</v>
      </c>
      <c r="AD24" s="41">
        <v>134.90199999999999</v>
      </c>
      <c r="AE24" s="37"/>
    </row>
    <row r="25" spans="1:31" x14ac:dyDescent="0.45">
      <c r="A25" s="8">
        <v>25</v>
      </c>
      <c r="B25" s="37"/>
      <c r="C25" s="42" t="s">
        <v>54</v>
      </c>
      <c r="D25" s="41">
        <v>110.55500000000001</v>
      </c>
      <c r="E25" s="41">
        <v>114.88800000000001</v>
      </c>
      <c r="F25" s="41">
        <v>112.755</v>
      </c>
      <c r="G25" s="41">
        <v>97.337999999999994</v>
      </c>
      <c r="H25" s="41">
        <v>100.178</v>
      </c>
      <c r="I25" s="41">
        <v>105.691</v>
      </c>
      <c r="J25" s="41">
        <v>107.705</v>
      </c>
      <c r="K25" s="41">
        <v>111.837</v>
      </c>
      <c r="L25" s="41">
        <v>113.651</v>
      </c>
      <c r="M25" s="41">
        <v>109.026</v>
      </c>
      <c r="N25" s="41">
        <v>120.548</v>
      </c>
      <c r="O25" s="41">
        <v>134.57900000000001</v>
      </c>
      <c r="P25" s="41">
        <v>128.43899999999999</v>
      </c>
      <c r="Q25" s="41">
        <v>133.56800000000001</v>
      </c>
      <c r="R25" s="41">
        <v>145.44300000000001</v>
      </c>
      <c r="S25" s="41">
        <v>143.988</v>
      </c>
      <c r="T25" s="41">
        <v>158.09800000000001</v>
      </c>
      <c r="U25" s="41">
        <v>156.113</v>
      </c>
      <c r="V25" s="41">
        <v>152.19399999999999</v>
      </c>
      <c r="W25" s="41">
        <v>125.89400000000001</v>
      </c>
      <c r="X25" s="41">
        <v>126.95399999999999</v>
      </c>
      <c r="Y25" s="41">
        <v>138.18600000000001</v>
      </c>
      <c r="Z25" s="41">
        <v>146.86799999999999</v>
      </c>
      <c r="AA25" s="41">
        <v>154.965</v>
      </c>
      <c r="AB25" s="41">
        <v>151.315</v>
      </c>
      <c r="AC25" s="41">
        <v>142.59399999999999</v>
      </c>
      <c r="AD25" s="41">
        <v>127.14</v>
      </c>
      <c r="AE25" s="37"/>
    </row>
    <row r="26" spans="1:31" x14ac:dyDescent="0.45">
      <c r="A26" s="8">
        <v>26</v>
      </c>
      <c r="B26" s="37"/>
      <c r="C26" s="40" t="s">
        <v>55</v>
      </c>
      <c r="D26" s="41">
        <v>799.05899999999997</v>
      </c>
      <c r="E26" s="41">
        <v>788.23299999999995</v>
      </c>
      <c r="F26" s="41">
        <v>800.298</v>
      </c>
      <c r="G26" s="41">
        <v>809.68799999999999</v>
      </c>
      <c r="H26" s="41">
        <v>807.48299999999995</v>
      </c>
      <c r="I26" s="41">
        <v>800.79899999999998</v>
      </c>
      <c r="J26" s="41">
        <v>826.98</v>
      </c>
      <c r="K26" s="41">
        <v>840.35699999999997</v>
      </c>
      <c r="L26" s="41">
        <v>869.46600000000001</v>
      </c>
      <c r="M26" s="41">
        <v>837.07</v>
      </c>
      <c r="N26" s="41">
        <v>867.36099999999999</v>
      </c>
      <c r="O26" s="41">
        <v>879.41600000000005</v>
      </c>
      <c r="P26" s="41">
        <v>874.87900000000002</v>
      </c>
      <c r="Q26" s="41">
        <v>892.53200000000004</v>
      </c>
      <c r="R26" s="41">
        <v>929.99099999999999</v>
      </c>
      <c r="S26" s="41">
        <v>954.05899999999997</v>
      </c>
      <c r="T26" s="41">
        <v>965.15599999999995</v>
      </c>
      <c r="U26" s="41">
        <v>938.57399999999996</v>
      </c>
      <c r="V26" s="41">
        <v>956.02</v>
      </c>
      <c r="W26" s="41">
        <v>904.06799999999998</v>
      </c>
      <c r="X26" s="41">
        <v>914.125</v>
      </c>
      <c r="Y26" s="41">
        <v>894.14099999999996</v>
      </c>
      <c r="Z26" s="41">
        <v>901.14200000000005</v>
      </c>
      <c r="AA26" s="41">
        <v>893.03899999999999</v>
      </c>
      <c r="AB26" s="41">
        <v>884.44200000000001</v>
      </c>
      <c r="AC26" s="41">
        <v>934.86800000000005</v>
      </c>
      <c r="AD26" s="41">
        <v>941.56399999999996</v>
      </c>
      <c r="AE26" s="37"/>
    </row>
    <row r="27" spans="1:31" x14ac:dyDescent="0.45">
      <c r="A27" s="8">
        <v>27</v>
      </c>
      <c r="B27" s="37"/>
      <c r="C27" s="42" t="s">
        <v>56</v>
      </c>
      <c r="D27" s="41">
        <v>541.13300000000004</v>
      </c>
      <c r="E27" s="41">
        <v>532.98299999999995</v>
      </c>
      <c r="F27" s="41">
        <v>551.16</v>
      </c>
      <c r="G27" s="41">
        <v>561.12300000000005</v>
      </c>
      <c r="H27" s="41">
        <v>566.80200000000002</v>
      </c>
      <c r="I27" s="41">
        <v>565.19000000000005</v>
      </c>
      <c r="J27" s="41">
        <v>582.85299999999995</v>
      </c>
      <c r="K27" s="41">
        <v>595.84</v>
      </c>
      <c r="L27" s="41">
        <v>624.66899999999998</v>
      </c>
      <c r="M27" s="41">
        <v>588.95899999999995</v>
      </c>
      <c r="N27" s="41">
        <v>609.42200000000003</v>
      </c>
      <c r="O27" s="41">
        <v>610.71600000000001</v>
      </c>
      <c r="P27" s="41">
        <v>599.50699999999995</v>
      </c>
      <c r="Q27" s="41">
        <v>615.71100000000001</v>
      </c>
      <c r="R27" s="41">
        <v>636.55200000000002</v>
      </c>
      <c r="S27" s="41">
        <v>635.274</v>
      </c>
      <c r="T27" s="41">
        <v>630.41600000000005</v>
      </c>
      <c r="U27" s="41">
        <v>617.928</v>
      </c>
      <c r="V27" s="41">
        <v>624.16499999999996</v>
      </c>
      <c r="W27" s="41">
        <v>574.47500000000002</v>
      </c>
      <c r="X27" s="41">
        <v>572.94500000000005</v>
      </c>
      <c r="Y27" s="41">
        <v>555.08100000000002</v>
      </c>
      <c r="Z27" s="41">
        <v>567.64499999999998</v>
      </c>
      <c r="AA27" s="41">
        <v>540.24900000000002</v>
      </c>
      <c r="AB27" s="41">
        <v>534.86599999999999</v>
      </c>
      <c r="AC27" s="41">
        <v>567.72900000000004</v>
      </c>
      <c r="AD27" s="41">
        <v>560.22199999999998</v>
      </c>
      <c r="AE27" s="37"/>
    </row>
    <row r="28" spans="1:31" x14ac:dyDescent="0.45">
      <c r="A28" s="8">
        <v>28</v>
      </c>
      <c r="B28" s="37"/>
      <c r="C28" s="40" t="s">
        <v>57</v>
      </c>
      <c r="D28" s="41">
        <v>163.96299999999999</v>
      </c>
      <c r="E28" s="41">
        <v>164.756</v>
      </c>
      <c r="F28" s="41">
        <v>164.26499999999999</v>
      </c>
      <c r="G28" s="41">
        <v>161.22999999999999</v>
      </c>
      <c r="H28" s="41">
        <v>163.38200000000001</v>
      </c>
      <c r="I28" s="41">
        <v>180.17500000000001</v>
      </c>
      <c r="J28" s="41">
        <v>201.59100000000001</v>
      </c>
      <c r="K28" s="41">
        <v>202.50700000000001</v>
      </c>
      <c r="L28" s="41">
        <v>207.113</v>
      </c>
      <c r="M28" s="41">
        <v>225.541</v>
      </c>
      <c r="N28" s="41">
        <v>242.428</v>
      </c>
      <c r="O28" s="41">
        <v>247.38</v>
      </c>
      <c r="P28" s="41">
        <v>267.53500000000003</v>
      </c>
      <c r="Q28" s="41">
        <v>285.00099999999998</v>
      </c>
      <c r="R28" s="41">
        <v>299.46899999999999</v>
      </c>
      <c r="S28" s="41">
        <v>323.74799999999999</v>
      </c>
      <c r="T28" s="41">
        <v>335.98700000000002</v>
      </c>
      <c r="U28" s="41">
        <v>329.58600000000001</v>
      </c>
      <c r="V28" s="41">
        <v>348.77499999999998</v>
      </c>
      <c r="W28" s="41">
        <v>338.20299999999997</v>
      </c>
      <c r="X28" s="41">
        <v>366.96300000000002</v>
      </c>
      <c r="Y28" s="41">
        <v>358.26499999999999</v>
      </c>
      <c r="Z28" s="41">
        <v>347.209</v>
      </c>
      <c r="AA28" s="41">
        <v>347.67</v>
      </c>
      <c r="AB28" s="41">
        <v>322.87299999999999</v>
      </c>
      <c r="AC28" s="41">
        <v>343.92700000000002</v>
      </c>
      <c r="AD28" s="41">
        <v>357.10199999999998</v>
      </c>
      <c r="AE28" s="37"/>
    </row>
    <row r="29" spans="1:31" x14ac:dyDescent="0.45">
      <c r="A29" s="8">
        <v>29</v>
      </c>
      <c r="B29" s="37"/>
      <c r="C29" s="42" t="s">
        <v>58</v>
      </c>
      <c r="D29" s="41">
        <v>163.96299999999999</v>
      </c>
      <c r="E29" s="41">
        <v>164.756</v>
      </c>
      <c r="F29" s="41">
        <v>164.26499999999999</v>
      </c>
      <c r="G29" s="41">
        <v>161.22999999999999</v>
      </c>
      <c r="H29" s="41">
        <v>163.38200000000001</v>
      </c>
      <c r="I29" s="41">
        <v>180.17500000000001</v>
      </c>
      <c r="J29" s="41">
        <v>201.59100000000001</v>
      </c>
      <c r="K29" s="41">
        <v>202.50700000000001</v>
      </c>
      <c r="L29" s="41">
        <v>207.113</v>
      </c>
      <c r="M29" s="41">
        <v>225.541</v>
      </c>
      <c r="N29" s="41">
        <v>242.428</v>
      </c>
      <c r="O29" s="41">
        <v>247.38</v>
      </c>
      <c r="P29" s="41">
        <v>267.53500000000003</v>
      </c>
      <c r="Q29" s="41">
        <v>285.00099999999998</v>
      </c>
      <c r="R29" s="41">
        <v>299.46899999999999</v>
      </c>
      <c r="S29" s="41">
        <v>323.74799999999999</v>
      </c>
      <c r="T29" s="41">
        <v>335.98700000000002</v>
      </c>
      <c r="U29" s="41">
        <v>329.58600000000001</v>
      </c>
      <c r="V29" s="41">
        <v>348.77499999999998</v>
      </c>
      <c r="W29" s="41">
        <v>338.20299999999997</v>
      </c>
      <c r="X29" s="41">
        <v>366.96300000000002</v>
      </c>
      <c r="Y29" s="41">
        <v>358.26499999999999</v>
      </c>
      <c r="Z29" s="41">
        <v>347.209</v>
      </c>
      <c r="AA29" s="41">
        <v>347.67</v>
      </c>
      <c r="AB29" s="41">
        <v>322.87299999999999</v>
      </c>
      <c r="AC29" s="41">
        <v>343.92700000000002</v>
      </c>
      <c r="AD29" s="41">
        <v>357.10199999999998</v>
      </c>
      <c r="AE29" s="37"/>
    </row>
    <row r="30" spans="1:31" x14ac:dyDescent="0.45">
      <c r="A30" s="8">
        <v>30</v>
      </c>
      <c r="B30" s="37"/>
      <c r="C30" s="40" t="s">
        <v>59</v>
      </c>
      <c r="D30" s="41">
        <v>0.251</v>
      </c>
      <c r="E30" s="41">
        <v>0.32300000000000001</v>
      </c>
      <c r="F30" s="41">
        <v>0.32100000000000001</v>
      </c>
      <c r="G30" s="41">
        <v>0.39600000000000002</v>
      </c>
      <c r="H30" s="41">
        <v>0.45900000000000002</v>
      </c>
      <c r="I30" s="41">
        <v>0.48499999999999999</v>
      </c>
      <c r="J30" s="41">
        <v>0.52400000000000002</v>
      </c>
      <c r="K30" s="41">
        <v>0.60799999999999998</v>
      </c>
      <c r="L30" s="41">
        <v>0.65900000000000003</v>
      </c>
      <c r="M30" s="41">
        <v>0.67400000000000004</v>
      </c>
      <c r="N30" s="41">
        <v>0.83799999999999997</v>
      </c>
      <c r="O30" s="41">
        <v>0.98599999999999999</v>
      </c>
      <c r="P30" s="41">
        <v>1.29</v>
      </c>
      <c r="Q30" s="41">
        <v>1.665</v>
      </c>
      <c r="R30" s="41">
        <v>2.2730000000000001</v>
      </c>
      <c r="S30" s="41">
        <v>3.448</v>
      </c>
      <c r="T30" s="41">
        <v>5.1459999999999999</v>
      </c>
      <c r="U30" s="41">
        <v>5.5750000000000002</v>
      </c>
      <c r="V30" s="41">
        <v>7.1689999999999996</v>
      </c>
      <c r="W30" s="41">
        <v>8.5619999999999994</v>
      </c>
      <c r="X30" s="41">
        <v>11.464</v>
      </c>
      <c r="Y30" s="41">
        <v>13.129</v>
      </c>
      <c r="Z30" s="41">
        <v>13.728</v>
      </c>
      <c r="AA30" s="41">
        <v>13.638</v>
      </c>
      <c r="AB30" s="41">
        <v>16.09</v>
      </c>
      <c r="AC30" s="41">
        <v>15.63</v>
      </c>
      <c r="AD30" s="41">
        <v>16.395</v>
      </c>
      <c r="AE30" s="37"/>
    </row>
    <row r="31" spans="1:31" x14ac:dyDescent="0.45">
      <c r="A31" s="8">
        <v>31</v>
      </c>
      <c r="B31" s="37"/>
      <c r="C31" s="40" t="s">
        <v>63</v>
      </c>
      <c r="D31" s="41">
        <v>19.817</v>
      </c>
      <c r="E31" s="41">
        <v>16.797000000000001</v>
      </c>
      <c r="F31" s="41">
        <v>16.507999999999999</v>
      </c>
      <c r="G31" s="41">
        <v>16.536999999999999</v>
      </c>
      <c r="H31" s="41">
        <v>15.988</v>
      </c>
      <c r="I31" s="41">
        <v>16.997</v>
      </c>
      <c r="J31" s="41">
        <v>18.085000000000001</v>
      </c>
      <c r="K31" s="41">
        <v>18.154</v>
      </c>
      <c r="L31" s="41">
        <v>17.263000000000002</v>
      </c>
      <c r="M31" s="41">
        <v>19.678999999999998</v>
      </c>
      <c r="N31" s="41">
        <v>22.88</v>
      </c>
      <c r="O31" s="41">
        <v>22.6</v>
      </c>
      <c r="P31" s="41">
        <v>24.838000000000001</v>
      </c>
      <c r="Q31" s="41">
        <v>25.369</v>
      </c>
      <c r="R31" s="41">
        <v>24.675999999999998</v>
      </c>
      <c r="S31" s="41">
        <v>28.818999999999999</v>
      </c>
      <c r="T31" s="41">
        <v>27.469000000000001</v>
      </c>
      <c r="U31" s="41">
        <v>28.024000000000001</v>
      </c>
      <c r="V31" s="41">
        <v>27.292999999999999</v>
      </c>
      <c r="W31" s="41">
        <v>25.699000000000002</v>
      </c>
      <c r="X31" s="41">
        <v>25.681000000000001</v>
      </c>
      <c r="Y31" s="41">
        <v>28.358000000000001</v>
      </c>
      <c r="Z31" s="41">
        <v>31.218</v>
      </c>
      <c r="AA31" s="41">
        <v>30.06</v>
      </c>
      <c r="AB31" s="41">
        <v>33.270000000000003</v>
      </c>
      <c r="AC31" s="41">
        <v>35.281999999999996</v>
      </c>
      <c r="AD31" s="41">
        <v>32.865000000000002</v>
      </c>
      <c r="AE31" s="37"/>
    </row>
    <row r="32" spans="1:31" x14ac:dyDescent="0.45">
      <c r="A32" s="8">
        <v>32</v>
      </c>
      <c r="B32" s="37"/>
      <c r="C32" s="40" t="s">
        <v>64</v>
      </c>
      <c r="D32" s="41">
        <v>3.0000000000000001E-3</v>
      </c>
      <c r="E32" s="41">
        <v>3.0000000000000001E-3</v>
      </c>
      <c r="F32" s="41">
        <v>3.0000000000000001E-3</v>
      </c>
      <c r="G32" s="41">
        <v>3.0000000000000001E-3</v>
      </c>
      <c r="H32" s="41">
        <v>3.0000000000000001E-3</v>
      </c>
      <c r="I32" s="41">
        <v>3.0000000000000001E-3</v>
      </c>
      <c r="J32" s="41">
        <v>4.0000000000000001E-3</v>
      </c>
      <c r="K32" s="41">
        <v>3.0000000000000001E-3</v>
      </c>
      <c r="L32" s="41">
        <v>4.0000000000000001E-3</v>
      </c>
      <c r="M32" s="41">
        <v>3.0000000000000001E-3</v>
      </c>
      <c r="N32" s="41">
        <v>3.0000000000000001E-3</v>
      </c>
      <c r="O32" s="41">
        <v>4.0000000000000001E-3</v>
      </c>
      <c r="P32" s="41">
        <v>4.0000000000000001E-3</v>
      </c>
      <c r="Q32" s="41">
        <v>4.0000000000000001E-3</v>
      </c>
      <c r="R32" s="41">
        <v>4.0000000000000001E-3</v>
      </c>
      <c r="S32" s="41">
        <v>4.0000000000000001E-3</v>
      </c>
      <c r="T32" s="41">
        <v>4.0000000000000001E-3</v>
      </c>
      <c r="U32" s="41">
        <v>4.0000000000000001E-3</v>
      </c>
      <c r="V32" s="41">
        <v>4.0000000000000001E-3</v>
      </c>
      <c r="W32" s="41">
        <v>4.0000000000000001E-3</v>
      </c>
      <c r="X32" s="41">
        <v>5.0000000000000001E-3</v>
      </c>
      <c r="Y32" s="41">
        <v>4.0000000000000001E-3</v>
      </c>
      <c r="Z32" s="41">
        <v>4.0000000000000001E-3</v>
      </c>
      <c r="AA32" s="41">
        <v>4.0000000000000001E-3</v>
      </c>
      <c r="AB32" s="41">
        <v>6.0000000000000001E-3</v>
      </c>
      <c r="AC32" s="41">
        <v>6.0000000000000001E-3</v>
      </c>
      <c r="AD32" s="41">
        <v>6.0000000000000001E-3</v>
      </c>
      <c r="AE32" s="37"/>
    </row>
    <row r="33" spans="1:31" x14ac:dyDescent="0.45">
      <c r="A33" s="8">
        <v>33</v>
      </c>
      <c r="B33" s="37"/>
      <c r="C33" s="40" t="s">
        <v>65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1E-3</v>
      </c>
      <c r="Q33" s="41">
        <v>1E-3</v>
      </c>
      <c r="R33" s="41">
        <v>0</v>
      </c>
      <c r="S33" s="41">
        <v>0</v>
      </c>
      <c r="T33" s="41">
        <v>0</v>
      </c>
      <c r="U33" s="41">
        <v>1.7000000000000001E-2</v>
      </c>
      <c r="V33" s="41">
        <v>7.0000000000000001E-3</v>
      </c>
      <c r="W33" s="41">
        <v>3.0000000000000001E-3</v>
      </c>
      <c r="X33" s="41">
        <v>1.9E-2</v>
      </c>
      <c r="Y33" s="41">
        <v>0.13400000000000001</v>
      </c>
      <c r="Z33" s="41">
        <v>0.187</v>
      </c>
      <c r="AA33" s="41">
        <v>0.28100000000000003</v>
      </c>
      <c r="AB33" s="41">
        <v>0.29199999999999998</v>
      </c>
      <c r="AC33" s="41">
        <v>0.34899999999999998</v>
      </c>
      <c r="AD33" s="41">
        <v>0.38500000000000001</v>
      </c>
      <c r="AE33" s="37"/>
    </row>
    <row r="34" spans="1:31" x14ac:dyDescent="0.45">
      <c r="A34" s="8">
        <v>34</v>
      </c>
      <c r="B34" s="37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7"/>
    </row>
    <row r="35" spans="1:31" x14ac:dyDescent="0.45">
      <c r="A35" s="8">
        <v>35</v>
      </c>
      <c r="B35" s="37"/>
      <c r="C35" s="38" t="s">
        <v>66</v>
      </c>
      <c r="D35" s="39">
        <v>352.08699999999999</v>
      </c>
      <c r="E35" s="39">
        <v>332.90600000000001</v>
      </c>
      <c r="F35" s="39">
        <v>339.54399999999998</v>
      </c>
      <c r="G35" s="39">
        <v>360.05</v>
      </c>
      <c r="H35" s="39">
        <v>383.608</v>
      </c>
      <c r="I35" s="39">
        <v>378.18099999999998</v>
      </c>
      <c r="J35" s="39">
        <v>390.72300000000001</v>
      </c>
      <c r="K35" s="39">
        <v>397.44600000000003</v>
      </c>
      <c r="L35" s="39">
        <v>403.44799999999998</v>
      </c>
      <c r="M35" s="39">
        <v>408.03</v>
      </c>
      <c r="N35" s="39">
        <v>438.32499999999999</v>
      </c>
      <c r="O35" s="39">
        <v>438.98399999999998</v>
      </c>
      <c r="P35" s="39">
        <v>447.04599999999999</v>
      </c>
      <c r="Q35" s="39">
        <v>447.07</v>
      </c>
      <c r="R35" s="39">
        <v>473.78899999999999</v>
      </c>
      <c r="S35" s="39">
        <v>483.24599999999998</v>
      </c>
      <c r="T35" s="39">
        <v>488.04199999999997</v>
      </c>
      <c r="U35" s="39">
        <v>484.596</v>
      </c>
      <c r="V35" s="39">
        <v>486.99400000000003</v>
      </c>
      <c r="W35" s="39">
        <v>470.887</v>
      </c>
      <c r="X35" s="39">
        <v>498.77300000000002</v>
      </c>
      <c r="Y35" s="39">
        <v>495.33100000000002</v>
      </c>
      <c r="Z35" s="39">
        <v>522.81299999999999</v>
      </c>
      <c r="AA35" s="39">
        <v>537.99</v>
      </c>
      <c r="AB35" s="39">
        <v>535.34299999999996</v>
      </c>
      <c r="AC35" s="39">
        <v>579.01700000000005</v>
      </c>
      <c r="AD35" s="39">
        <v>579.50800000000004</v>
      </c>
      <c r="AE35" s="37"/>
    </row>
    <row r="36" spans="1:31" x14ac:dyDescent="0.45">
      <c r="A36" s="8">
        <v>36</v>
      </c>
      <c r="B36" s="37"/>
      <c r="C36" s="40" t="s">
        <v>62</v>
      </c>
      <c r="D36" s="41">
        <v>43.307000000000002</v>
      </c>
      <c r="E36" s="41">
        <v>36.28</v>
      </c>
      <c r="F36" s="41">
        <v>33.353999999999999</v>
      </c>
      <c r="G36" s="41">
        <v>32.146000000000001</v>
      </c>
      <c r="H36" s="41">
        <v>35.793999999999997</v>
      </c>
      <c r="I36" s="41">
        <v>37.969000000000001</v>
      </c>
      <c r="J36" s="41">
        <v>33.901000000000003</v>
      </c>
      <c r="K36" s="41">
        <v>34.74</v>
      </c>
      <c r="L36" s="41">
        <v>35.615000000000002</v>
      </c>
      <c r="M36" s="41">
        <v>31.67</v>
      </c>
      <c r="N36" s="41">
        <v>33.442999999999998</v>
      </c>
      <c r="O36" s="41">
        <v>37.628</v>
      </c>
      <c r="P36" s="41">
        <v>32.079000000000001</v>
      </c>
      <c r="Q36" s="41">
        <v>29.366</v>
      </c>
      <c r="R36" s="41">
        <v>31.292999999999999</v>
      </c>
      <c r="S36" s="41">
        <v>28.236999999999998</v>
      </c>
      <c r="T36" s="41">
        <v>31.218</v>
      </c>
      <c r="U36" s="41">
        <v>30.616</v>
      </c>
      <c r="V36" s="41">
        <v>25.533999999999999</v>
      </c>
      <c r="W36" s="41">
        <v>22.036999999999999</v>
      </c>
      <c r="X36" s="41">
        <v>24.466000000000001</v>
      </c>
      <c r="Y36" s="41">
        <v>25.445</v>
      </c>
      <c r="Z36" s="41">
        <v>29.227</v>
      </c>
      <c r="AA36" s="41">
        <v>35.634999999999998</v>
      </c>
      <c r="AB36" s="41">
        <v>37.274999999999999</v>
      </c>
      <c r="AC36" s="41">
        <v>39.046999999999997</v>
      </c>
      <c r="AD36" s="41">
        <v>38.238999999999997</v>
      </c>
      <c r="AE36" s="37"/>
    </row>
    <row r="37" spans="1:31" x14ac:dyDescent="0.45">
      <c r="A37" s="8">
        <v>37</v>
      </c>
      <c r="B37" s="37"/>
      <c r="C37" s="42" t="s">
        <v>54</v>
      </c>
      <c r="D37" s="41">
        <v>30.16</v>
      </c>
      <c r="E37" s="41">
        <v>24.991</v>
      </c>
      <c r="F37" s="41">
        <v>23.959</v>
      </c>
      <c r="G37" s="41">
        <v>23.298999999999999</v>
      </c>
      <c r="H37" s="41">
        <v>26.826000000000001</v>
      </c>
      <c r="I37" s="41">
        <v>29.306999999999999</v>
      </c>
      <c r="J37" s="41">
        <v>26.789000000000001</v>
      </c>
      <c r="K37" s="41">
        <v>27.495999999999999</v>
      </c>
      <c r="L37" s="41">
        <v>28.763999999999999</v>
      </c>
      <c r="M37" s="41">
        <v>25.390999999999998</v>
      </c>
      <c r="N37" s="41">
        <v>26.437000000000001</v>
      </c>
      <c r="O37" s="41">
        <v>30.591999999999999</v>
      </c>
      <c r="P37" s="41">
        <v>25.295999999999999</v>
      </c>
      <c r="Q37" s="41">
        <v>22.33</v>
      </c>
      <c r="R37" s="41">
        <v>23.552</v>
      </c>
      <c r="S37" s="41">
        <v>21.373000000000001</v>
      </c>
      <c r="T37" s="41">
        <v>22.021000000000001</v>
      </c>
      <c r="U37" s="41">
        <v>21.66</v>
      </c>
      <c r="V37" s="41">
        <v>16.904</v>
      </c>
      <c r="W37" s="41">
        <v>15.105</v>
      </c>
      <c r="X37" s="41">
        <v>15.928000000000001</v>
      </c>
      <c r="Y37" s="41">
        <v>17.276</v>
      </c>
      <c r="Z37" s="41">
        <v>20.875</v>
      </c>
      <c r="AA37" s="41">
        <v>27.54</v>
      </c>
      <c r="AB37" s="41">
        <v>28.584</v>
      </c>
      <c r="AC37" s="41">
        <v>30.9</v>
      </c>
      <c r="AD37" s="41">
        <v>29.623000000000001</v>
      </c>
      <c r="AE37" s="37"/>
    </row>
    <row r="38" spans="1:31" x14ac:dyDescent="0.45">
      <c r="A38" s="8">
        <v>38</v>
      </c>
      <c r="B38" s="37"/>
      <c r="C38" s="40" t="s">
        <v>55</v>
      </c>
      <c r="D38" s="41">
        <v>264.483</v>
      </c>
      <c r="E38" s="41">
        <v>249.72499999999999</v>
      </c>
      <c r="F38" s="41">
        <v>257.26900000000001</v>
      </c>
      <c r="G38" s="41">
        <v>277.88400000000001</v>
      </c>
      <c r="H38" s="41">
        <v>299.77199999999999</v>
      </c>
      <c r="I38" s="41">
        <v>290.18299999999999</v>
      </c>
      <c r="J38" s="41">
        <v>296.98399999999998</v>
      </c>
      <c r="K38" s="41">
        <v>305.55099999999999</v>
      </c>
      <c r="L38" s="41">
        <v>313.22800000000001</v>
      </c>
      <c r="M38" s="41">
        <v>315.88099999999997</v>
      </c>
      <c r="N38" s="41">
        <v>334.55200000000002</v>
      </c>
      <c r="O38" s="41">
        <v>322.70800000000003</v>
      </c>
      <c r="P38" s="41">
        <v>330.75099999999998</v>
      </c>
      <c r="Q38" s="41">
        <v>326.99400000000003</v>
      </c>
      <c r="R38" s="41">
        <v>349.76299999999998</v>
      </c>
      <c r="S38" s="41">
        <v>356.00400000000002</v>
      </c>
      <c r="T38" s="41">
        <v>356.947</v>
      </c>
      <c r="U38" s="41">
        <v>353.99</v>
      </c>
      <c r="V38" s="41">
        <v>358.08699999999999</v>
      </c>
      <c r="W38" s="41">
        <v>347.495</v>
      </c>
      <c r="X38" s="41">
        <v>356.52699999999999</v>
      </c>
      <c r="Y38" s="41">
        <v>349.36799999999999</v>
      </c>
      <c r="Z38" s="41">
        <v>369.52</v>
      </c>
      <c r="AA38" s="41">
        <v>370.73399999999998</v>
      </c>
      <c r="AB38" s="41">
        <v>364.78399999999999</v>
      </c>
      <c r="AC38" s="41">
        <v>399.15600000000001</v>
      </c>
      <c r="AD38" s="41">
        <v>411.74599999999998</v>
      </c>
      <c r="AE38" s="37"/>
    </row>
    <row r="39" spans="1:31" x14ac:dyDescent="0.45">
      <c r="A39" s="8">
        <v>39</v>
      </c>
      <c r="B39" s="37"/>
      <c r="C39" s="42" t="s">
        <v>56</v>
      </c>
      <c r="D39" s="41">
        <v>69.519000000000005</v>
      </c>
      <c r="E39" s="41">
        <v>62.613999999999997</v>
      </c>
      <c r="F39" s="41">
        <v>64.941999999999993</v>
      </c>
      <c r="G39" s="41">
        <v>71.992999999999995</v>
      </c>
      <c r="H39" s="41">
        <v>93.516999999999996</v>
      </c>
      <c r="I39" s="41">
        <v>94.233999999999995</v>
      </c>
      <c r="J39" s="41">
        <v>91.117000000000004</v>
      </c>
      <c r="K39" s="41">
        <v>92.573999999999998</v>
      </c>
      <c r="L39" s="41">
        <v>96.113</v>
      </c>
      <c r="M39" s="41">
        <v>104.08799999999999</v>
      </c>
      <c r="N39" s="41">
        <v>108.78400000000001</v>
      </c>
      <c r="O39" s="41">
        <v>100.089</v>
      </c>
      <c r="P39" s="41">
        <v>104.423</v>
      </c>
      <c r="Q39" s="41">
        <v>92.718000000000004</v>
      </c>
      <c r="R39" s="41">
        <v>85.007000000000005</v>
      </c>
      <c r="S39" s="41">
        <v>71.653000000000006</v>
      </c>
      <c r="T39" s="41">
        <v>65.174999999999997</v>
      </c>
      <c r="U39" s="41">
        <v>63.652999999999999</v>
      </c>
      <c r="V39" s="41">
        <v>58.018000000000001</v>
      </c>
      <c r="W39" s="41">
        <v>53.942</v>
      </c>
      <c r="X39" s="41">
        <v>50.578000000000003</v>
      </c>
      <c r="Y39" s="41">
        <v>40.47</v>
      </c>
      <c r="Z39" s="41">
        <v>39.164000000000001</v>
      </c>
      <c r="AA39" s="41">
        <v>40.802999999999997</v>
      </c>
      <c r="AB39" s="41">
        <v>36.972999999999999</v>
      </c>
      <c r="AC39" s="41">
        <v>39.33</v>
      </c>
      <c r="AD39" s="41">
        <v>40.055999999999997</v>
      </c>
      <c r="AE39" s="37"/>
    </row>
    <row r="40" spans="1:31" x14ac:dyDescent="0.45">
      <c r="A40" s="8">
        <v>40</v>
      </c>
      <c r="B40" s="37"/>
      <c r="C40" s="40" t="s">
        <v>57</v>
      </c>
      <c r="D40" s="41">
        <v>28.292000000000002</v>
      </c>
      <c r="E40" s="41">
        <v>31.707999999999998</v>
      </c>
      <c r="F40" s="41">
        <v>34.231999999999999</v>
      </c>
      <c r="G40" s="41">
        <v>35.308</v>
      </c>
      <c r="H40" s="41">
        <v>33.594000000000001</v>
      </c>
      <c r="I40" s="41">
        <v>34.606000000000002</v>
      </c>
      <c r="J40" s="41">
        <v>41.41</v>
      </c>
      <c r="K40" s="41">
        <v>39.113999999999997</v>
      </c>
      <c r="L40" s="41">
        <v>36.899000000000001</v>
      </c>
      <c r="M40" s="41">
        <v>41.417000000000002</v>
      </c>
      <c r="N40" s="41">
        <v>48.926000000000002</v>
      </c>
      <c r="O40" s="41">
        <v>55.93</v>
      </c>
      <c r="P40" s="41">
        <v>59.774000000000001</v>
      </c>
      <c r="Q40" s="41">
        <v>63.981999999999999</v>
      </c>
      <c r="R40" s="41">
        <v>65.998000000000005</v>
      </c>
      <c r="S40" s="41">
        <v>69.677000000000007</v>
      </c>
      <c r="T40" s="41">
        <v>70.628</v>
      </c>
      <c r="U40" s="41">
        <v>70.59</v>
      </c>
      <c r="V40" s="41">
        <v>74.668000000000006</v>
      </c>
      <c r="W40" s="41">
        <v>73.671000000000006</v>
      </c>
      <c r="X40" s="41">
        <v>87.245000000000005</v>
      </c>
      <c r="Y40" s="41">
        <v>86.912000000000006</v>
      </c>
      <c r="Z40" s="41">
        <v>87.834000000000003</v>
      </c>
      <c r="AA40" s="41">
        <v>94.341999999999999</v>
      </c>
      <c r="AB40" s="41">
        <v>91.167000000000002</v>
      </c>
      <c r="AC40" s="41">
        <v>96.956999999999994</v>
      </c>
      <c r="AD40" s="41">
        <v>87.613</v>
      </c>
      <c r="AE40" s="37"/>
    </row>
    <row r="41" spans="1:31" x14ac:dyDescent="0.45">
      <c r="A41" s="8">
        <v>41</v>
      </c>
      <c r="B41" s="37"/>
      <c r="C41" s="42" t="s">
        <v>58</v>
      </c>
      <c r="D41" s="41">
        <v>28.292000000000002</v>
      </c>
      <c r="E41" s="41">
        <v>31.707999999999998</v>
      </c>
      <c r="F41" s="41">
        <v>34.231999999999999</v>
      </c>
      <c r="G41" s="41">
        <v>35.308</v>
      </c>
      <c r="H41" s="41">
        <v>33.594000000000001</v>
      </c>
      <c r="I41" s="41">
        <v>34.606000000000002</v>
      </c>
      <c r="J41" s="41">
        <v>41.41</v>
      </c>
      <c r="K41" s="41">
        <v>39.113999999999997</v>
      </c>
      <c r="L41" s="41">
        <v>36.899000000000001</v>
      </c>
      <c r="M41" s="41">
        <v>41.417000000000002</v>
      </c>
      <c r="N41" s="41">
        <v>48.926000000000002</v>
      </c>
      <c r="O41" s="41">
        <v>55.93</v>
      </c>
      <c r="P41" s="41">
        <v>59.774000000000001</v>
      </c>
      <c r="Q41" s="41">
        <v>63.981999999999999</v>
      </c>
      <c r="R41" s="41">
        <v>65.998000000000005</v>
      </c>
      <c r="S41" s="41">
        <v>69.677000000000007</v>
      </c>
      <c r="T41" s="41">
        <v>70.628</v>
      </c>
      <c r="U41" s="41">
        <v>70.59</v>
      </c>
      <c r="V41" s="41">
        <v>74.668000000000006</v>
      </c>
      <c r="W41" s="41">
        <v>73.671000000000006</v>
      </c>
      <c r="X41" s="41">
        <v>87.245000000000005</v>
      </c>
      <c r="Y41" s="41">
        <v>86.912000000000006</v>
      </c>
      <c r="Z41" s="41">
        <v>87.834000000000003</v>
      </c>
      <c r="AA41" s="41">
        <v>94.341999999999999</v>
      </c>
      <c r="AB41" s="41">
        <v>91.167000000000002</v>
      </c>
      <c r="AC41" s="41">
        <v>96.956999999999994</v>
      </c>
      <c r="AD41" s="41">
        <v>87.613</v>
      </c>
      <c r="AE41" s="37"/>
    </row>
    <row r="42" spans="1:31" x14ac:dyDescent="0.45">
      <c r="A42" s="8">
        <v>42</v>
      </c>
      <c r="B42" s="37"/>
      <c r="C42" s="40" t="s">
        <v>59</v>
      </c>
      <c r="D42" s="41">
        <v>9.6000000000000002E-2</v>
      </c>
      <c r="E42" s="41">
        <v>6.9000000000000006E-2</v>
      </c>
      <c r="F42" s="41">
        <v>7.4999999999999997E-2</v>
      </c>
      <c r="G42" s="41">
        <v>7.1999999999999995E-2</v>
      </c>
      <c r="H42" s="41">
        <v>0.157</v>
      </c>
      <c r="I42" s="41">
        <v>0.19600000000000001</v>
      </c>
      <c r="J42" s="41">
        <v>0.22700000000000001</v>
      </c>
      <c r="K42" s="41">
        <v>0.42399999999999999</v>
      </c>
      <c r="L42" s="41">
        <v>0.53600000000000003</v>
      </c>
      <c r="M42" s="41">
        <v>0.51800000000000002</v>
      </c>
      <c r="N42" s="41">
        <v>0.496</v>
      </c>
      <c r="O42" s="41">
        <v>0.71499999999999997</v>
      </c>
      <c r="P42" s="41">
        <v>0.93200000000000005</v>
      </c>
      <c r="Q42" s="41">
        <v>1.3580000000000001</v>
      </c>
      <c r="R42" s="41">
        <v>1.6779999999999999</v>
      </c>
      <c r="S42" s="41">
        <v>1.8520000000000001</v>
      </c>
      <c r="T42" s="41">
        <v>2.5</v>
      </c>
      <c r="U42" s="41">
        <v>2.7789999999999999</v>
      </c>
      <c r="V42" s="41">
        <v>3.3879999999999999</v>
      </c>
      <c r="W42" s="41">
        <v>3.7090000000000001</v>
      </c>
      <c r="X42" s="41">
        <v>5.4850000000000003</v>
      </c>
      <c r="Y42" s="41">
        <v>5.8319999999999999</v>
      </c>
      <c r="Z42" s="41">
        <v>6.5810000000000004</v>
      </c>
      <c r="AA42" s="41">
        <v>8.2520000000000007</v>
      </c>
      <c r="AB42" s="41">
        <v>10.146000000000001</v>
      </c>
      <c r="AC42" s="41">
        <v>9.7669999999999995</v>
      </c>
      <c r="AD42" s="41">
        <v>10.574</v>
      </c>
      <c r="AE42" s="37"/>
    </row>
    <row r="43" spans="1:31" x14ac:dyDescent="0.45">
      <c r="A43" s="8">
        <v>43</v>
      </c>
      <c r="B43" s="37"/>
      <c r="C43" s="40" t="s">
        <v>63</v>
      </c>
      <c r="D43" s="41">
        <v>15.906000000000001</v>
      </c>
      <c r="E43" s="41">
        <v>15.121</v>
      </c>
      <c r="F43" s="41">
        <v>14.611000000000001</v>
      </c>
      <c r="G43" s="41">
        <v>14.635999999999999</v>
      </c>
      <c r="H43" s="41">
        <v>14.288</v>
      </c>
      <c r="I43" s="41">
        <v>15.224</v>
      </c>
      <c r="J43" s="41">
        <v>18.198</v>
      </c>
      <c r="K43" s="41">
        <v>17.613</v>
      </c>
      <c r="L43" s="41">
        <v>17.167000000000002</v>
      </c>
      <c r="M43" s="41">
        <v>18.536999999999999</v>
      </c>
      <c r="N43" s="41">
        <v>20.901</v>
      </c>
      <c r="O43" s="41">
        <v>21.995000000000001</v>
      </c>
      <c r="P43" s="41">
        <v>23.504000000000001</v>
      </c>
      <c r="Q43" s="41">
        <v>25.36</v>
      </c>
      <c r="R43" s="41">
        <v>25.047999999999998</v>
      </c>
      <c r="S43" s="41">
        <v>27.466999999999999</v>
      </c>
      <c r="T43" s="41">
        <v>26.74</v>
      </c>
      <c r="U43" s="41">
        <v>26.611999999999998</v>
      </c>
      <c r="V43" s="41">
        <v>25.309000000000001</v>
      </c>
      <c r="W43" s="41">
        <v>23.966999999999999</v>
      </c>
      <c r="X43" s="41">
        <v>25.04</v>
      </c>
      <c r="Y43" s="41">
        <v>27.74</v>
      </c>
      <c r="Z43" s="41">
        <v>29.614000000000001</v>
      </c>
      <c r="AA43" s="41">
        <v>28.975000000000001</v>
      </c>
      <c r="AB43" s="41">
        <v>31.937000000000001</v>
      </c>
      <c r="AC43" s="41">
        <v>34.055999999999997</v>
      </c>
      <c r="AD43" s="41">
        <v>31.300999999999998</v>
      </c>
      <c r="AE43" s="37"/>
    </row>
    <row r="44" spans="1:31" x14ac:dyDescent="0.45">
      <c r="A44" s="8">
        <v>44</v>
      </c>
      <c r="B44" s="37"/>
      <c r="C44" s="40" t="s">
        <v>64</v>
      </c>
      <c r="D44" s="41">
        <v>3.0000000000000001E-3</v>
      </c>
      <c r="E44" s="41">
        <v>3.0000000000000001E-3</v>
      </c>
      <c r="F44" s="41">
        <v>3.0000000000000001E-3</v>
      </c>
      <c r="G44" s="41">
        <v>3.0000000000000001E-3</v>
      </c>
      <c r="H44" s="41">
        <v>3.0000000000000001E-3</v>
      </c>
      <c r="I44" s="41">
        <v>3.0000000000000001E-3</v>
      </c>
      <c r="J44" s="41">
        <v>4.0000000000000001E-3</v>
      </c>
      <c r="K44" s="41">
        <v>3.0000000000000001E-3</v>
      </c>
      <c r="L44" s="41">
        <v>4.0000000000000001E-3</v>
      </c>
      <c r="M44" s="41">
        <v>7.0000000000000001E-3</v>
      </c>
      <c r="N44" s="41">
        <v>7.0000000000000001E-3</v>
      </c>
      <c r="O44" s="41">
        <v>7.0000000000000001E-3</v>
      </c>
      <c r="P44" s="41">
        <v>7.0000000000000001E-3</v>
      </c>
      <c r="Q44" s="41">
        <v>7.0000000000000001E-3</v>
      </c>
      <c r="R44" s="41">
        <v>8.0000000000000002E-3</v>
      </c>
      <c r="S44" s="41">
        <v>8.9999999999999993E-3</v>
      </c>
      <c r="T44" s="41">
        <v>8.9999999999999993E-3</v>
      </c>
      <c r="U44" s="41">
        <v>8.0000000000000002E-3</v>
      </c>
      <c r="V44" s="41">
        <v>8.9999999999999993E-3</v>
      </c>
      <c r="W44" s="41">
        <v>8.0000000000000002E-3</v>
      </c>
      <c r="X44" s="41">
        <v>8.9999999999999993E-3</v>
      </c>
      <c r="Y44" s="41">
        <v>8.0000000000000002E-3</v>
      </c>
      <c r="Z44" s="41">
        <v>8.0000000000000002E-3</v>
      </c>
      <c r="AA44" s="41">
        <v>6.0000000000000001E-3</v>
      </c>
      <c r="AB44" s="41">
        <v>5.0000000000000001E-3</v>
      </c>
      <c r="AC44" s="41">
        <v>5.0000000000000001E-3</v>
      </c>
      <c r="AD44" s="41">
        <v>5.0000000000000001E-3</v>
      </c>
      <c r="AE44" s="37"/>
    </row>
    <row r="45" spans="1:31" x14ac:dyDescent="0.45">
      <c r="A45" s="8">
        <v>45</v>
      </c>
      <c r="B45" s="37"/>
      <c r="C45" s="40" t="s">
        <v>65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2E-3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2.5999999999999999E-2</v>
      </c>
      <c r="Z45" s="41">
        <v>2.8000000000000001E-2</v>
      </c>
      <c r="AA45" s="41">
        <v>4.5999999999999999E-2</v>
      </c>
      <c r="AB45" s="41">
        <v>2.9000000000000001E-2</v>
      </c>
      <c r="AC45" s="41">
        <v>2.8000000000000001E-2</v>
      </c>
      <c r="AD45" s="41">
        <v>2.9000000000000001E-2</v>
      </c>
      <c r="AE45" s="37"/>
    </row>
    <row r="46" spans="1:31" x14ac:dyDescent="0.45">
      <c r="A46" s="8">
        <v>46</v>
      </c>
      <c r="B46" s="37"/>
      <c r="C46" s="31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7"/>
    </row>
    <row r="47" spans="1:31" x14ac:dyDescent="0.45">
      <c r="A47" s="8">
        <v>47</v>
      </c>
      <c r="B47" s="37"/>
      <c r="C47" s="38" t="s">
        <v>67</v>
      </c>
      <c r="D47" s="39">
        <v>755.30899999999997</v>
      </c>
      <c r="E47" s="39">
        <v>763.99599999999998</v>
      </c>
      <c r="F47" s="39">
        <v>764.69200000000001</v>
      </c>
      <c r="G47" s="39">
        <v>735.06200000000001</v>
      </c>
      <c r="H47" s="39">
        <v>714.08399999999995</v>
      </c>
      <c r="I47" s="39">
        <v>736.428</v>
      </c>
      <c r="J47" s="39">
        <v>773.87599999999998</v>
      </c>
      <c r="K47" s="39">
        <v>785.67600000000004</v>
      </c>
      <c r="L47" s="39">
        <v>814.59299999999996</v>
      </c>
      <c r="M47" s="39">
        <v>792.68700000000001</v>
      </c>
      <c r="N47" s="39">
        <v>826.77099999999996</v>
      </c>
      <c r="O47" s="39">
        <v>857.995</v>
      </c>
      <c r="P47" s="39">
        <v>860.60599999999999</v>
      </c>
      <c r="Q47" s="39">
        <v>903.12300000000005</v>
      </c>
      <c r="R47" s="39">
        <v>938.93899999999996</v>
      </c>
      <c r="S47" s="39">
        <v>980.26599999999996</v>
      </c>
      <c r="T47" s="39">
        <v>1013.829</v>
      </c>
      <c r="U47" s="39">
        <v>983.50400000000002</v>
      </c>
      <c r="V47" s="39">
        <v>1014.473</v>
      </c>
      <c r="W47" s="39">
        <v>937.827</v>
      </c>
      <c r="X47" s="39">
        <v>955.58299999999997</v>
      </c>
      <c r="Y47" s="39">
        <v>944.726</v>
      </c>
      <c r="Z47" s="39">
        <v>924.61699999999996</v>
      </c>
      <c r="AA47" s="39">
        <v>909.76099999999997</v>
      </c>
      <c r="AB47" s="39">
        <v>881.96600000000001</v>
      </c>
      <c r="AC47" s="39">
        <v>901.61599999999999</v>
      </c>
      <c r="AD47" s="39">
        <v>903.71100000000001</v>
      </c>
      <c r="AE47" s="37"/>
    </row>
    <row r="48" spans="1:31" x14ac:dyDescent="0.45">
      <c r="A48" s="8">
        <v>48</v>
      </c>
      <c r="B48" s="37"/>
      <c r="C48" s="40" t="s">
        <v>62</v>
      </c>
      <c r="D48" s="41">
        <v>80.995000000000005</v>
      </c>
      <c r="E48" s="41">
        <v>90.510999999999996</v>
      </c>
      <c r="F48" s="41">
        <v>89.486999999999995</v>
      </c>
      <c r="G48" s="41">
        <v>75.111999999999995</v>
      </c>
      <c r="H48" s="41">
        <v>74.582999999999998</v>
      </c>
      <c r="I48" s="41">
        <v>78.182000000000002</v>
      </c>
      <c r="J48" s="41">
        <v>83.515000000000001</v>
      </c>
      <c r="K48" s="41">
        <v>86.751999999999995</v>
      </c>
      <c r="L48" s="41">
        <v>87.921000000000006</v>
      </c>
      <c r="M48" s="41">
        <v>86.078000000000003</v>
      </c>
      <c r="N48" s="41">
        <v>98.141999999999996</v>
      </c>
      <c r="O48" s="41">
        <v>108.965</v>
      </c>
      <c r="P48" s="41">
        <v>107.026</v>
      </c>
      <c r="Q48" s="41">
        <v>116.256</v>
      </c>
      <c r="R48" s="41">
        <v>125.02200000000001</v>
      </c>
      <c r="S48" s="41">
        <v>125.196</v>
      </c>
      <c r="T48" s="41">
        <v>136.89099999999999</v>
      </c>
      <c r="U48" s="41">
        <v>135.703</v>
      </c>
      <c r="V48" s="41">
        <v>136.66499999999999</v>
      </c>
      <c r="W48" s="41">
        <v>110.13800000000001</v>
      </c>
      <c r="X48" s="41">
        <v>111.633</v>
      </c>
      <c r="Y48" s="41">
        <v>120.58199999999999</v>
      </c>
      <c r="Z48" s="41">
        <v>124.71599999999999</v>
      </c>
      <c r="AA48" s="41">
        <v>127.42400000000001</v>
      </c>
      <c r="AB48" s="41">
        <v>123.06100000000001</v>
      </c>
      <c r="AC48" s="41">
        <v>111.523</v>
      </c>
      <c r="AD48" s="41">
        <v>96.662999999999997</v>
      </c>
      <c r="AE48" s="37"/>
    </row>
    <row r="49" spans="1:31" x14ac:dyDescent="0.45">
      <c r="A49" s="8">
        <v>49</v>
      </c>
      <c r="B49" s="37"/>
      <c r="C49" s="42" t="s">
        <v>54</v>
      </c>
      <c r="D49" s="41">
        <v>80.394999999999996</v>
      </c>
      <c r="E49" s="41">
        <v>89.897000000000006</v>
      </c>
      <c r="F49" s="41">
        <v>88.796000000000006</v>
      </c>
      <c r="G49" s="41">
        <v>74.039000000000001</v>
      </c>
      <c r="H49" s="41">
        <v>73.352000000000004</v>
      </c>
      <c r="I49" s="41">
        <v>76.384</v>
      </c>
      <c r="J49" s="41">
        <v>80.915999999999997</v>
      </c>
      <c r="K49" s="41">
        <v>84.340999999999994</v>
      </c>
      <c r="L49" s="41">
        <v>84.887</v>
      </c>
      <c r="M49" s="41">
        <v>83.635000000000005</v>
      </c>
      <c r="N49" s="41">
        <v>94.111000000000004</v>
      </c>
      <c r="O49" s="41">
        <v>103.98699999999999</v>
      </c>
      <c r="P49" s="41">
        <v>103.143</v>
      </c>
      <c r="Q49" s="41">
        <v>111.238</v>
      </c>
      <c r="R49" s="41">
        <v>121.89100000000001</v>
      </c>
      <c r="S49" s="41">
        <v>122.61499999999999</v>
      </c>
      <c r="T49" s="41">
        <v>136.077</v>
      </c>
      <c r="U49" s="41">
        <v>134.453</v>
      </c>
      <c r="V49" s="41">
        <v>135.29</v>
      </c>
      <c r="W49" s="41">
        <v>110.789</v>
      </c>
      <c r="X49" s="41">
        <v>111.026</v>
      </c>
      <c r="Y49" s="41">
        <v>120.91</v>
      </c>
      <c r="Z49" s="41">
        <v>125.99299999999999</v>
      </c>
      <c r="AA49" s="41">
        <v>127.425</v>
      </c>
      <c r="AB49" s="41">
        <v>122.73099999999999</v>
      </c>
      <c r="AC49" s="41">
        <v>111.694</v>
      </c>
      <c r="AD49" s="41">
        <v>97.516999999999996</v>
      </c>
      <c r="AE49" s="37"/>
    </row>
    <row r="50" spans="1:31" x14ac:dyDescent="0.45">
      <c r="A50" s="8">
        <v>50</v>
      </c>
      <c r="B50" s="37"/>
      <c r="C50" s="40" t="s">
        <v>55</v>
      </c>
      <c r="D50" s="41">
        <v>534.57600000000002</v>
      </c>
      <c r="E50" s="41">
        <v>538.50800000000004</v>
      </c>
      <c r="F50" s="41">
        <v>543.029</v>
      </c>
      <c r="G50" s="41">
        <v>531.80399999999997</v>
      </c>
      <c r="H50" s="41">
        <v>507.71100000000001</v>
      </c>
      <c r="I50" s="41">
        <v>510.61599999999999</v>
      </c>
      <c r="J50" s="41">
        <v>529.99599999999998</v>
      </c>
      <c r="K50" s="41">
        <v>534.80600000000004</v>
      </c>
      <c r="L50" s="41">
        <v>556.23800000000006</v>
      </c>
      <c r="M50" s="41">
        <v>521.18899999999996</v>
      </c>
      <c r="N50" s="41">
        <v>532.80899999999997</v>
      </c>
      <c r="O50" s="41">
        <v>556.70799999999997</v>
      </c>
      <c r="P50" s="41">
        <v>544.12800000000004</v>
      </c>
      <c r="Q50" s="41">
        <v>565.53800000000001</v>
      </c>
      <c r="R50" s="41">
        <v>580.22799999999995</v>
      </c>
      <c r="S50" s="41">
        <v>598.05499999999995</v>
      </c>
      <c r="T50" s="41">
        <v>608.20899999999995</v>
      </c>
      <c r="U50" s="41">
        <v>584.58399999999995</v>
      </c>
      <c r="V50" s="41">
        <v>597.93299999999999</v>
      </c>
      <c r="W50" s="41">
        <v>556.57299999999998</v>
      </c>
      <c r="X50" s="41">
        <v>557.59799999999996</v>
      </c>
      <c r="Y50" s="41">
        <v>544.77300000000002</v>
      </c>
      <c r="Z50" s="41">
        <v>531.62199999999996</v>
      </c>
      <c r="AA50" s="41">
        <v>522.30499999999995</v>
      </c>
      <c r="AB50" s="41">
        <v>519.65800000000002</v>
      </c>
      <c r="AC50" s="41">
        <v>535.71199999999999</v>
      </c>
      <c r="AD50" s="41">
        <v>529.81799999999998</v>
      </c>
      <c r="AE50" s="37"/>
    </row>
    <row r="51" spans="1:31" x14ac:dyDescent="0.45">
      <c r="A51" s="8">
        <v>51</v>
      </c>
      <c r="B51" s="37"/>
      <c r="C51" s="42" t="s">
        <v>56</v>
      </c>
      <c r="D51" s="41">
        <v>471.61399999999998</v>
      </c>
      <c r="E51" s="41">
        <v>470.36900000000003</v>
      </c>
      <c r="F51" s="41">
        <v>486.21800000000002</v>
      </c>
      <c r="G51" s="41">
        <v>489.13</v>
      </c>
      <c r="H51" s="41">
        <v>473.28500000000003</v>
      </c>
      <c r="I51" s="41">
        <v>470.95600000000002</v>
      </c>
      <c r="J51" s="41">
        <v>491.73599999999999</v>
      </c>
      <c r="K51" s="41">
        <v>503.26600000000002</v>
      </c>
      <c r="L51" s="41">
        <v>528.55600000000004</v>
      </c>
      <c r="M51" s="41">
        <v>484.87099999999998</v>
      </c>
      <c r="N51" s="41">
        <v>500.63799999999998</v>
      </c>
      <c r="O51" s="41">
        <v>510.62700000000001</v>
      </c>
      <c r="P51" s="41">
        <v>495.084</v>
      </c>
      <c r="Q51" s="41">
        <v>522.99300000000005</v>
      </c>
      <c r="R51" s="41">
        <v>551.54499999999996</v>
      </c>
      <c r="S51" s="41">
        <v>563.62099999999998</v>
      </c>
      <c r="T51" s="41">
        <v>565.24099999999999</v>
      </c>
      <c r="U51" s="41">
        <v>554.27499999999998</v>
      </c>
      <c r="V51" s="41">
        <v>566.14700000000005</v>
      </c>
      <c r="W51" s="41">
        <v>520.53300000000002</v>
      </c>
      <c r="X51" s="41">
        <v>522.36699999999996</v>
      </c>
      <c r="Y51" s="41">
        <v>514.61099999999999</v>
      </c>
      <c r="Z51" s="41">
        <v>528.48099999999999</v>
      </c>
      <c r="AA51" s="41">
        <v>499.44600000000003</v>
      </c>
      <c r="AB51" s="41">
        <v>497.89299999999997</v>
      </c>
      <c r="AC51" s="41">
        <v>528.399</v>
      </c>
      <c r="AD51" s="41">
        <v>520.16600000000005</v>
      </c>
      <c r="AE51" s="37"/>
    </row>
    <row r="52" spans="1:31" x14ac:dyDescent="0.45">
      <c r="A52" s="8">
        <v>52</v>
      </c>
      <c r="B52" s="37"/>
      <c r="C52" s="40" t="s">
        <v>68</v>
      </c>
      <c r="D52" s="41">
        <v>135.67099999999999</v>
      </c>
      <c r="E52" s="41">
        <v>133.048</v>
      </c>
      <c r="F52" s="41">
        <v>130.03299999999999</v>
      </c>
      <c r="G52" s="41">
        <v>125.922</v>
      </c>
      <c r="H52" s="41">
        <v>129.78800000000001</v>
      </c>
      <c r="I52" s="41">
        <v>145.56899999999999</v>
      </c>
      <c r="J52" s="41">
        <v>160.18100000000001</v>
      </c>
      <c r="K52" s="41">
        <v>163.393</v>
      </c>
      <c r="L52" s="41">
        <v>170.214</v>
      </c>
      <c r="M52" s="41">
        <v>184.124</v>
      </c>
      <c r="N52" s="41">
        <v>193.50200000000001</v>
      </c>
      <c r="O52" s="41">
        <v>191.45</v>
      </c>
      <c r="P52" s="41">
        <v>207.761</v>
      </c>
      <c r="Q52" s="41">
        <v>221.01900000000001</v>
      </c>
      <c r="R52" s="41">
        <v>233.471</v>
      </c>
      <c r="S52" s="41">
        <v>254.071</v>
      </c>
      <c r="T52" s="41">
        <v>265.35899999999998</v>
      </c>
      <c r="U52" s="41">
        <v>258.99599999999998</v>
      </c>
      <c r="V52" s="41">
        <v>274.10700000000003</v>
      </c>
      <c r="W52" s="41">
        <v>264.53199999999998</v>
      </c>
      <c r="X52" s="41">
        <v>279.71800000000002</v>
      </c>
      <c r="Y52" s="41">
        <v>271.35300000000001</v>
      </c>
      <c r="Z52" s="41">
        <v>259.375</v>
      </c>
      <c r="AA52" s="41">
        <v>253.328</v>
      </c>
      <c r="AB52" s="41">
        <v>231.70599999999999</v>
      </c>
      <c r="AC52" s="41">
        <v>246.97</v>
      </c>
      <c r="AD52" s="41">
        <v>269.48899999999998</v>
      </c>
      <c r="AE52" s="37"/>
    </row>
    <row r="53" spans="1:31" x14ac:dyDescent="0.45">
      <c r="A53" s="8">
        <v>53</v>
      </c>
      <c r="B53" s="37"/>
      <c r="C53" s="42" t="s">
        <v>58</v>
      </c>
      <c r="D53" s="41">
        <v>135.67099999999999</v>
      </c>
      <c r="E53" s="41">
        <v>133.048</v>
      </c>
      <c r="F53" s="41">
        <v>130.03299999999999</v>
      </c>
      <c r="G53" s="41">
        <v>125.922</v>
      </c>
      <c r="H53" s="41">
        <v>129.78800000000001</v>
      </c>
      <c r="I53" s="41">
        <v>145.56899999999999</v>
      </c>
      <c r="J53" s="41">
        <v>160.18100000000001</v>
      </c>
      <c r="K53" s="41">
        <v>163.393</v>
      </c>
      <c r="L53" s="41">
        <v>170.214</v>
      </c>
      <c r="M53" s="41">
        <v>184.124</v>
      </c>
      <c r="N53" s="41">
        <v>193.50200000000001</v>
      </c>
      <c r="O53" s="41">
        <v>191.45</v>
      </c>
      <c r="P53" s="41">
        <v>207.761</v>
      </c>
      <c r="Q53" s="41">
        <v>221.01900000000001</v>
      </c>
      <c r="R53" s="41">
        <v>233.471</v>
      </c>
      <c r="S53" s="41">
        <v>254.071</v>
      </c>
      <c r="T53" s="41">
        <v>265.35899999999998</v>
      </c>
      <c r="U53" s="41">
        <v>258.99599999999998</v>
      </c>
      <c r="V53" s="41">
        <v>274.10700000000003</v>
      </c>
      <c r="W53" s="41">
        <v>264.53199999999998</v>
      </c>
      <c r="X53" s="41">
        <v>279.71800000000002</v>
      </c>
      <c r="Y53" s="41">
        <v>271.35300000000001</v>
      </c>
      <c r="Z53" s="41">
        <v>259.375</v>
      </c>
      <c r="AA53" s="41">
        <v>253.328</v>
      </c>
      <c r="AB53" s="41">
        <v>231.70599999999999</v>
      </c>
      <c r="AC53" s="41">
        <v>246.97</v>
      </c>
      <c r="AD53" s="41">
        <v>269.48899999999998</v>
      </c>
      <c r="AE53" s="37"/>
    </row>
    <row r="54" spans="1:31" x14ac:dyDescent="0.45">
      <c r="A54" s="8">
        <v>54</v>
      </c>
      <c r="B54" s="37"/>
      <c r="C54" s="40" t="s">
        <v>59</v>
      </c>
      <c r="D54" s="41">
        <v>0.155</v>
      </c>
      <c r="E54" s="41">
        <v>0.254</v>
      </c>
      <c r="F54" s="41">
        <v>0.246</v>
      </c>
      <c r="G54" s="41">
        <v>0.32400000000000001</v>
      </c>
      <c r="H54" s="41">
        <v>0.30199999999999999</v>
      </c>
      <c r="I54" s="41">
        <v>0.28899999999999998</v>
      </c>
      <c r="J54" s="41">
        <v>0.29699999999999999</v>
      </c>
      <c r="K54" s="41">
        <v>0.184</v>
      </c>
      <c r="L54" s="41">
        <v>0.123</v>
      </c>
      <c r="M54" s="41">
        <v>0.156</v>
      </c>
      <c r="N54" s="41">
        <v>0.34200000000000003</v>
      </c>
      <c r="O54" s="41">
        <v>0.27100000000000002</v>
      </c>
      <c r="P54" s="41">
        <v>0.35799999999999998</v>
      </c>
      <c r="Q54" s="41">
        <v>0.307</v>
      </c>
      <c r="R54" s="41">
        <v>0.59499999999999997</v>
      </c>
      <c r="S54" s="41">
        <v>1.5960000000000001</v>
      </c>
      <c r="T54" s="41">
        <v>2.6459999999999999</v>
      </c>
      <c r="U54" s="41">
        <v>2.7959999999999998</v>
      </c>
      <c r="V54" s="41">
        <v>3.7810000000000001</v>
      </c>
      <c r="W54" s="41">
        <v>4.8529999999999998</v>
      </c>
      <c r="X54" s="41">
        <v>5.9790000000000001</v>
      </c>
      <c r="Y54" s="41">
        <v>7.2969999999999997</v>
      </c>
      <c r="Z54" s="41">
        <v>7.1470000000000002</v>
      </c>
      <c r="AA54" s="41">
        <v>5.3860000000000001</v>
      </c>
      <c r="AB54" s="41">
        <v>5.944</v>
      </c>
      <c r="AC54" s="41">
        <v>5.8630000000000004</v>
      </c>
      <c r="AD54" s="41">
        <v>5.8209999999999997</v>
      </c>
      <c r="AE54" s="37"/>
    </row>
    <row r="55" spans="1:31" x14ac:dyDescent="0.45">
      <c r="A55" s="8">
        <v>55</v>
      </c>
      <c r="B55" s="37"/>
      <c r="C55" s="40" t="s">
        <v>63</v>
      </c>
      <c r="D55" s="41">
        <v>3.911</v>
      </c>
      <c r="E55" s="41">
        <v>1.6759999999999999</v>
      </c>
      <c r="F55" s="41">
        <v>1.897</v>
      </c>
      <c r="G55" s="41">
        <v>1.901</v>
      </c>
      <c r="H55" s="41">
        <v>1.7</v>
      </c>
      <c r="I55" s="41">
        <v>1.7729999999999999</v>
      </c>
      <c r="J55" s="41">
        <v>-0.113</v>
      </c>
      <c r="K55" s="41">
        <v>0.54100000000000004</v>
      </c>
      <c r="L55" s="41">
        <v>9.6000000000000002E-2</v>
      </c>
      <c r="M55" s="41">
        <v>1.1419999999999999</v>
      </c>
      <c r="N55" s="41">
        <v>1.9790000000000001</v>
      </c>
      <c r="O55" s="41">
        <v>0.60499999999999998</v>
      </c>
      <c r="P55" s="41">
        <v>1.3340000000000001</v>
      </c>
      <c r="Q55" s="41">
        <v>8.9999999999999993E-3</v>
      </c>
      <c r="R55" s="41">
        <v>-0.372</v>
      </c>
      <c r="S55" s="41">
        <v>1.3520000000000001</v>
      </c>
      <c r="T55" s="41">
        <v>0.72899999999999998</v>
      </c>
      <c r="U55" s="41">
        <v>1.4119999999999999</v>
      </c>
      <c r="V55" s="41">
        <v>1.984</v>
      </c>
      <c r="W55" s="41">
        <v>1.732</v>
      </c>
      <c r="X55" s="41">
        <v>0.64100000000000001</v>
      </c>
      <c r="Y55" s="41">
        <v>0.61799999999999999</v>
      </c>
      <c r="Z55" s="41">
        <v>1.6040000000000001</v>
      </c>
      <c r="AA55" s="41">
        <v>1.085</v>
      </c>
      <c r="AB55" s="41">
        <v>1.333</v>
      </c>
      <c r="AC55" s="41">
        <v>1.226</v>
      </c>
      <c r="AD55" s="41">
        <v>1.5640000000000001</v>
      </c>
      <c r="AE55" s="37"/>
    </row>
    <row r="56" spans="1:31" x14ac:dyDescent="0.45">
      <c r="A56" s="8">
        <v>56</v>
      </c>
      <c r="B56" s="37"/>
      <c r="C56" s="40" t="s">
        <v>64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-4.0000000000000001E-3</v>
      </c>
      <c r="N56" s="41">
        <v>-4.0000000000000001E-3</v>
      </c>
      <c r="O56" s="41">
        <v>-3.0000000000000001E-3</v>
      </c>
      <c r="P56" s="41">
        <v>-3.0000000000000001E-3</v>
      </c>
      <c r="Q56" s="41">
        <v>-3.0000000000000001E-3</v>
      </c>
      <c r="R56" s="41">
        <v>-4.0000000000000001E-3</v>
      </c>
      <c r="S56" s="41">
        <v>-5.0000000000000001E-3</v>
      </c>
      <c r="T56" s="41">
        <v>-5.0000000000000001E-3</v>
      </c>
      <c r="U56" s="41">
        <v>-4.0000000000000001E-3</v>
      </c>
      <c r="V56" s="41">
        <v>-5.0000000000000001E-3</v>
      </c>
      <c r="W56" s="41">
        <v>-4.0000000000000001E-3</v>
      </c>
      <c r="X56" s="41">
        <v>-4.0000000000000001E-3</v>
      </c>
      <c r="Y56" s="41">
        <v>-4.0000000000000001E-3</v>
      </c>
      <c r="Z56" s="41">
        <v>-4.0000000000000001E-3</v>
      </c>
      <c r="AA56" s="41">
        <v>-2E-3</v>
      </c>
      <c r="AB56" s="41">
        <v>1E-3</v>
      </c>
      <c r="AC56" s="41">
        <v>1E-3</v>
      </c>
      <c r="AD56" s="41">
        <v>1E-3</v>
      </c>
      <c r="AE56" s="37"/>
    </row>
    <row r="57" spans="1:31" x14ac:dyDescent="0.45">
      <c r="A57" s="8">
        <v>57</v>
      </c>
      <c r="B57" s="37"/>
      <c r="C57" s="40" t="s">
        <v>65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1E-3</v>
      </c>
      <c r="Q57" s="41">
        <v>-1E-3</v>
      </c>
      <c r="R57" s="41">
        <v>0</v>
      </c>
      <c r="S57" s="41">
        <v>0</v>
      </c>
      <c r="T57" s="41">
        <v>0</v>
      </c>
      <c r="U57" s="41">
        <v>1.7000000000000001E-2</v>
      </c>
      <c r="V57" s="41">
        <v>7.0000000000000001E-3</v>
      </c>
      <c r="W57" s="41">
        <v>3.0000000000000001E-3</v>
      </c>
      <c r="X57" s="41">
        <v>1.9E-2</v>
      </c>
      <c r="Y57" s="41">
        <v>0.108</v>
      </c>
      <c r="Z57" s="41">
        <v>0.159</v>
      </c>
      <c r="AA57" s="41">
        <v>0.23499999999999999</v>
      </c>
      <c r="AB57" s="41">
        <v>0.26300000000000001</v>
      </c>
      <c r="AC57" s="41">
        <v>0.32100000000000001</v>
      </c>
      <c r="AD57" s="41">
        <v>0.35599999999999998</v>
      </c>
      <c r="AE57" s="37"/>
    </row>
    <row r="58" spans="1:31" x14ac:dyDescent="0.45">
      <c r="A58" s="8">
        <v>58</v>
      </c>
      <c r="B58" s="37"/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7"/>
    </row>
    <row r="59" spans="1:31" x14ac:dyDescent="0.45">
      <c r="A59" s="8">
        <v>59</v>
      </c>
      <c r="B59" s="37"/>
      <c r="C59" s="38" t="s">
        <v>69</v>
      </c>
      <c r="D59" s="39">
        <v>1669.6110000000001</v>
      </c>
      <c r="E59" s="39">
        <v>1670.663</v>
      </c>
      <c r="F59" s="39">
        <v>1638.884</v>
      </c>
      <c r="G59" s="39">
        <v>1640.722</v>
      </c>
      <c r="H59" s="39">
        <v>1633.3910000000001</v>
      </c>
      <c r="I59" s="39">
        <v>1674.6179999999999</v>
      </c>
      <c r="J59" s="39">
        <v>1733.5050000000001</v>
      </c>
      <c r="K59" s="39">
        <v>1720.1179999999999</v>
      </c>
      <c r="L59" s="39">
        <v>1731.4190000000001</v>
      </c>
      <c r="M59" s="39">
        <v>1718.325</v>
      </c>
      <c r="N59" s="39">
        <v>1729.8009999999999</v>
      </c>
      <c r="O59" s="39">
        <v>1768.682</v>
      </c>
      <c r="P59" s="39">
        <v>1767.3119999999999</v>
      </c>
      <c r="Q59" s="39">
        <v>1804.739</v>
      </c>
      <c r="R59" s="39">
        <v>1823.193</v>
      </c>
      <c r="S59" s="39">
        <v>1831.0650000000001</v>
      </c>
      <c r="T59" s="39">
        <v>1839.6849999999999</v>
      </c>
      <c r="U59" s="39">
        <v>1810.1279999999999</v>
      </c>
      <c r="V59" s="39">
        <v>1805.001</v>
      </c>
      <c r="W59" s="39">
        <v>1701.086</v>
      </c>
      <c r="X59" s="39">
        <v>1765.191</v>
      </c>
      <c r="Y59" s="39">
        <v>1700.4190000000001</v>
      </c>
      <c r="Z59" s="39">
        <v>1686.7190000000001</v>
      </c>
      <c r="AA59" s="39">
        <v>1668.7070000000001</v>
      </c>
      <c r="AB59" s="39">
        <v>1608.412</v>
      </c>
      <c r="AC59" s="39">
        <v>1629.3150000000001</v>
      </c>
      <c r="AD59" s="39">
        <v>1640.615</v>
      </c>
      <c r="AE59" s="37"/>
    </row>
    <row r="60" spans="1:31" x14ac:dyDescent="0.45">
      <c r="A60" s="8">
        <v>60</v>
      </c>
      <c r="B60" s="37"/>
      <c r="C60" s="40" t="s">
        <v>62</v>
      </c>
      <c r="D60" s="41">
        <v>454.392</v>
      </c>
      <c r="E60" s="41">
        <v>433.61099999999999</v>
      </c>
      <c r="F60" s="41">
        <v>404.05700000000002</v>
      </c>
      <c r="G60" s="41">
        <v>379.32299999999998</v>
      </c>
      <c r="H60" s="41">
        <v>369.81299999999999</v>
      </c>
      <c r="I60" s="41">
        <v>364.79399999999998</v>
      </c>
      <c r="J60" s="41">
        <v>362.04899999999998</v>
      </c>
      <c r="K60" s="41">
        <v>349.09199999999998</v>
      </c>
      <c r="L60" s="41">
        <v>332.94499999999999</v>
      </c>
      <c r="M60" s="41">
        <v>313.10199999999998</v>
      </c>
      <c r="N60" s="41">
        <v>321.09699999999998</v>
      </c>
      <c r="O60" s="41">
        <v>322.97800000000001</v>
      </c>
      <c r="P60" s="41">
        <v>321.88299999999998</v>
      </c>
      <c r="Q60" s="41">
        <v>331.98899999999998</v>
      </c>
      <c r="R60" s="41">
        <v>327.37700000000001</v>
      </c>
      <c r="S60" s="41">
        <v>318.02699999999999</v>
      </c>
      <c r="T60" s="41">
        <v>329.64400000000001</v>
      </c>
      <c r="U60" s="41">
        <v>328.30599999999998</v>
      </c>
      <c r="V60" s="41">
        <v>305.27999999999997</v>
      </c>
      <c r="W60" s="41">
        <v>268.988</v>
      </c>
      <c r="X60" s="41">
        <v>283.20699999999999</v>
      </c>
      <c r="Y60" s="41">
        <v>288.02499999999998</v>
      </c>
      <c r="Z60" s="41">
        <v>294.678</v>
      </c>
      <c r="AA60" s="41">
        <v>287.36</v>
      </c>
      <c r="AB60" s="41">
        <v>268.77600000000001</v>
      </c>
      <c r="AC60" s="41">
        <v>262.74700000000001</v>
      </c>
      <c r="AD60" s="41">
        <v>240.72399999999999</v>
      </c>
      <c r="AE60" s="37"/>
    </row>
    <row r="61" spans="1:31" x14ac:dyDescent="0.45">
      <c r="A61" s="8">
        <v>61</v>
      </c>
      <c r="B61" s="37"/>
      <c r="C61" s="42" t="s">
        <v>54</v>
      </c>
      <c r="D61" s="41">
        <v>304.75799999999998</v>
      </c>
      <c r="E61" s="41">
        <v>302.72800000000001</v>
      </c>
      <c r="F61" s="41">
        <v>284.63200000000001</v>
      </c>
      <c r="G61" s="41">
        <v>263.52699999999999</v>
      </c>
      <c r="H61" s="41">
        <v>259.07600000000002</v>
      </c>
      <c r="I61" s="41">
        <v>257.46100000000001</v>
      </c>
      <c r="J61" s="41">
        <v>255.66800000000001</v>
      </c>
      <c r="K61" s="41">
        <v>245.05799999999999</v>
      </c>
      <c r="L61" s="41">
        <v>234.78200000000001</v>
      </c>
      <c r="M61" s="41">
        <v>219.48</v>
      </c>
      <c r="N61" s="41">
        <v>221.357</v>
      </c>
      <c r="O61" s="41">
        <v>220.298</v>
      </c>
      <c r="P61" s="41">
        <v>217.75700000000001</v>
      </c>
      <c r="Q61" s="41">
        <v>226.57499999999999</v>
      </c>
      <c r="R61" s="41">
        <v>225.46600000000001</v>
      </c>
      <c r="S61" s="41">
        <v>220.43100000000001</v>
      </c>
      <c r="T61" s="41">
        <v>231.97499999999999</v>
      </c>
      <c r="U61" s="41">
        <v>229.71600000000001</v>
      </c>
      <c r="V61" s="41">
        <v>210.51400000000001</v>
      </c>
      <c r="W61" s="41">
        <v>178.125</v>
      </c>
      <c r="X61" s="41">
        <v>191.87</v>
      </c>
      <c r="Y61" s="41">
        <v>193.49100000000001</v>
      </c>
      <c r="Z61" s="41">
        <v>200.90100000000001</v>
      </c>
      <c r="AA61" s="41">
        <v>196.4</v>
      </c>
      <c r="AB61" s="41">
        <v>180.316</v>
      </c>
      <c r="AC61" s="41">
        <v>175.75</v>
      </c>
      <c r="AD61" s="41">
        <v>159.21899999999999</v>
      </c>
      <c r="AE61" s="37"/>
    </row>
    <row r="62" spans="1:31" x14ac:dyDescent="0.45">
      <c r="A62" s="8">
        <v>62</v>
      </c>
      <c r="B62" s="37"/>
      <c r="C62" s="42" t="s">
        <v>70</v>
      </c>
      <c r="D62" s="41">
        <v>140.84399999999999</v>
      </c>
      <c r="E62" s="41">
        <v>123.056</v>
      </c>
      <c r="F62" s="41">
        <v>113.002</v>
      </c>
      <c r="G62" s="41">
        <v>107.922</v>
      </c>
      <c r="H62" s="41">
        <v>101.759</v>
      </c>
      <c r="I62" s="41">
        <v>98.260999999999996</v>
      </c>
      <c r="J62" s="41">
        <v>97.266000000000005</v>
      </c>
      <c r="K62" s="41">
        <v>94.652000000000001</v>
      </c>
      <c r="L62" s="41">
        <v>90.061000000000007</v>
      </c>
      <c r="M62" s="41">
        <v>85.438000000000002</v>
      </c>
      <c r="N62" s="41">
        <v>89.94</v>
      </c>
      <c r="O62" s="41">
        <v>91.94</v>
      </c>
      <c r="P62" s="41">
        <v>92.41</v>
      </c>
      <c r="Q62" s="41">
        <v>93.86</v>
      </c>
      <c r="R62" s="41">
        <v>92.875</v>
      </c>
      <c r="S62" s="41">
        <v>90.102999999999994</v>
      </c>
      <c r="T62" s="41">
        <v>90.069000000000003</v>
      </c>
      <c r="U62" s="41">
        <v>90.515000000000001</v>
      </c>
      <c r="V62" s="41">
        <v>87.688999999999993</v>
      </c>
      <c r="W62" s="41">
        <v>84.864999999999995</v>
      </c>
      <c r="X62" s="41">
        <v>83.593000000000004</v>
      </c>
      <c r="Y62" s="41">
        <v>88.067999999999998</v>
      </c>
      <c r="Z62" s="41">
        <v>88.519000000000005</v>
      </c>
      <c r="AA62" s="41">
        <v>84.233000000000004</v>
      </c>
      <c r="AB62" s="41">
        <v>81.472999999999999</v>
      </c>
      <c r="AC62" s="41">
        <v>80.950999999999993</v>
      </c>
      <c r="AD62" s="41">
        <v>76.405000000000001</v>
      </c>
      <c r="AE62" s="37"/>
    </row>
    <row r="63" spans="1:31" x14ac:dyDescent="0.45">
      <c r="A63" s="8">
        <v>63</v>
      </c>
      <c r="B63" s="37"/>
      <c r="C63" s="42" t="s">
        <v>71</v>
      </c>
      <c r="D63" s="41">
        <v>5.5309999999999997</v>
      </c>
      <c r="E63" s="41">
        <v>5.0019999999999998</v>
      </c>
      <c r="F63" s="41">
        <v>4.3730000000000002</v>
      </c>
      <c r="G63" s="41">
        <v>3.5510000000000002</v>
      </c>
      <c r="H63" s="41">
        <v>3.47</v>
      </c>
      <c r="I63" s="41">
        <v>3.3559999999999999</v>
      </c>
      <c r="J63" s="41">
        <v>3.464</v>
      </c>
      <c r="K63" s="41">
        <v>3.431</v>
      </c>
      <c r="L63" s="41">
        <v>2.9780000000000002</v>
      </c>
      <c r="M63" s="41">
        <v>2.7410000000000001</v>
      </c>
      <c r="N63" s="41">
        <v>2.879</v>
      </c>
      <c r="O63" s="41">
        <v>2.81</v>
      </c>
      <c r="P63" s="41">
        <v>2.7719999999999998</v>
      </c>
      <c r="Q63" s="41">
        <v>3.2570000000000001</v>
      </c>
      <c r="R63" s="41">
        <v>3.2610000000000001</v>
      </c>
      <c r="S63" s="41">
        <v>3.133</v>
      </c>
      <c r="T63" s="41">
        <v>2.972</v>
      </c>
      <c r="U63" s="41">
        <v>3.6030000000000002</v>
      </c>
      <c r="V63" s="41">
        <v>3.3260000000000001</v>
      </c>
      <c r="W63" s="41">
        <v>2.9590000000000001</v>
      </c>
      <c r="X63" s="41">
        <v>3.8450000000000002</v>
      </c>
      <c r="Y63" s="41">
        <v>3.9830000000000001</v>
      </c>
      <c r="Z63" s="41">
        <v>3.726</v>
      </c>
      <c r="AA63" s="41">
        <v>4.3550000000000004</v>
      </c>
      <c r="AB63" s="41">
        <v>4.1790000000000003</v>
      </c>
      <c r="AC63" s="41">
        <v>3.847</v>
      </c>
      <c r="AD63" s="41">
        <v>3.7559999999999998</v>
      </c>
      <c r="AE63" s="37"/>
    </row>
    <row r="64" spans="1:31" x14ac:dyDescent="0.45">
      <c r="A64" s="8">
        <v>64</v>
      </c>
      <c r="B64" s="37"/>
      <c r="C64" s="40" t="s">
        <v>55</v>
      </c>
      <c r="D64" s="41">
        <v>632.07600000000002</v>
      </c>
      <c r="E64" s="41">
        <v>637.23599999999999</v>
      </c>
      <c r="F64" s="41">
        <v>639.221</v>
      </c>
      <c r="G64" s="41">
        <v>640.76</v>
      </c>
      <c r="H64" s="41">
        <v>643.14400000000001</v>
      </c>
      <c r="I64" s="41">
        <v>654.34199999999998</v>
      </c>
      <c r="J64" s="41">
        <v>668.45600000000002</v>
      </c>
      <c r="K64" s="41">
        <v>668.60900000000004</v>
      </c>
      <c r="L64" s="41">
        <v>683.83900000000006</v>
      </c>
      <c r="M64" s="41">
        <v>675.11699999999996</v>
      </c>
      <c r="N64" s="41">
        <v>662.06600000000003</v>
      </c>
      <c r="O64" s="41">
        <v>677.16700000000003</v>
      </c>
      <c r="P64" s="41">
        <v>673.23500000000001</v>
      </c>
      <c r="Q64" s="41">
        <v>676.524</v>
      </c>
      <c r="R64" s="41">
        <v>679.40099999999995</v>
      </c>
      <c r="S64" s="41">
        <v>679.28099999999995</v>
      </c>
      <c r="T64" s="41">
        <v>675.92</v>
      </c>
      <c r="U64" s="41">
        <v>655.83299999999997</v>
      </c>
      <c r="V64" s="41">
        <v>652.26300000000003</v>
      </c>
      <c r="W64" s="41">
        <v>614.98599999999999</v>
      </c>
      <c r="X64" s="41">
        <v>610.62699999999995</v>
      </c>
      <c r="Y64" s="41">
        <v>589.29200000000003</v>
      </c>
      <c r="Z64" s="41">
        <v>567.40800000000002</v>
      </c>
      <c r="AA64" s="41">
        <v>553.98699999999997</v>
      </c>
      <c r="AB64" s="41">
        <v>551.80100000000004</v>
      </c>
      <c r="AC64" s="41">
        <v>560.91</v>
      </c>
      <c r="AD64" s="41">
        <v>567.14200000000005</v>
      </c>
      <c r="AE64" s="37"/>
    </row>
    <row r="65" spans="1:31" x14ac:dyDescent="0.45">
      <c r="A65" s="8">
        <v>65</v>
      </c>
      <c r="B65" s="37"/>
      <c r="C65" s="42" t="s">
        <v>56</v>
      </c>
      <c r="D65" s="41">
        <v>600.34199999999998</v>
      </c>
      <c r="E65" s="41">
        <v>601.255</v>
      </c>
      <c r="F65" s="41">
        <v>613.54499999999996</v>
      </c>
      <c r="G65" s="41">
        <v>629.60299999999995</v>
      </c>
      <c r="H65" s="41">
        <v>642.23900000000003</v>
      </c>
      <c r="I65" s="41">
        <v>645.06899999999996</v>
      </c>
      <c r="J65" s="41">
        <v>665.298</v>
      </c>
      <c r="K65" s="41">
        <v>673.95500000000004</v>
      </c>
      <c r="L65" s="41">
        <v>698.33900000000006</v>
      </c>
      <c r="M65" s="41">
        <v>664.37199999999996</v>
      </c>
      <c r="N65" s="41">
        <v>673.06200000000001</v>
      </c>
      <c r="O65" s="41">
        <v>666.69399999999996</v>
      </c>
      <c r="P65" s="41">
        <v>658.92</v>
      </c>
      <c r="Q65" s="41">
        <v>675.596</v>
      </c>
      <c r="R65" s="41">
        <v>692.10400000000004</v>
      </c>
      <c r="S65" s="41">
        <v>693.58399999999995</v>
      </c>
      <c r="T65" s="41">
        <v>681.19899999999996</v>
      </c>
      <c r="U65" s="41">
        <v>671.52099999999996</v>
      </c>
      <c r="V65" s="41">
        <v>672.23099999999999</v>
      </c>
      <c r="W65" s="41">
        <v>623.16700000000003</v>
      </c>
      <c r="X65" s="41">
        <v>617.59500000000003</v>
      </c>
      <c r="Y65" s="41">
        <v>600.48900000000003</v>
      </c>
      <c r="Z65" s="41">
        <v>600.37800000000004</v>
      </c>
      <c r="AA65" s="41">
        <v>567.47299999999996</v>
      </c>
      <c r="AB65" s="41">
        <v>566.33600000000001</v>
      </c>
      <c r="AC65" s="41">
        <v>597.64700000000005</v>
      </c>
      <c r="AD65" s="41">
        <v>595.18200000000002</v>
      </c>
      <c r="AE65" s="37"/>
    </row>
    <row r="66" spans="1:31" x14ac:dyDescent="0.45">
      <c r="A66" s="8">
        <v>66</v>
      </c>
      <c r="B66" s="37"/>
      <c r="C66" s="40" t="s">
        <v>68</v>
      </c>
      <c r="D66" s="41">
        <v>298.09699999999998</v>
      </c>
      <c r="E66" s="41">
        <v>307.41399999999999</v>
      </c>
      <c r="F66" s="41">
        <v>298.61799999999999</v>
      </c>
      <c r="G66" s="41">
        <v>310.101</v>
      </c>
      <c r="H66" s="41">
        <v>309.72800000000001</v>
      </c>
      <c r="I66" s="41">
        <v>336.12799999999999</v>
      </c>
      <c r="J66" s="41">
        <v>369.91500000000002</v>
      </c>
      <c r="K66" s="41">
        <v>362.14699999999999</v>
      </c>
      <c r="L66" s="41">
        <v>373.625</v>
      </c>
      <c r="M66" s="41">
        <v>385.048</v>
      </c>
      <c r="N66" s="41">
        <v>396.23</v>
      </c>
      <c r="O66" s="41">
        <v>406.43700000000001</v>
      </c>
      <c r="P66" s="41">
        <v>407.92899999999997</v>
      </c>
      <c r="Q66" s="41">
        <v>424.613</v>
      </c>
      <c r="R66" s="41">
        <v>435.35899999999998</v>
      </c>
      <c r="S66" s="41">
        <v>445.214</v>
      </c>
      <c r="T66" s="41">
        <v>440.28100000000001</v>
      </c>
      <c r="U66" s="41">
        <v>435.04899999999998</v>
      </c>
      <c r="V66" s="41">
        <v>444.24200000000002</v>
      </c>
      <c r="W66" s="41">
        <v>415.84399999999999</v>
      </c>
      <c r="X66" s="41">
        <v>447.69499999999999</v>
      </c>
      <c r="Y66" s="41">
        <v>403.88499999999999</v>
      </c>
      <c r="Z66" s="41">
        <v>393.83300000000003</v>
      </c>
      <c r="AA66" s="41">
        <v>387.21</v>
      </c>
      <c r="AB66" s="41">
        <v>343.548</v>
      </c>
      <c r="AC66" s="41">
        <v>357.94299999999998</v>
      </c>
      <c r="AD66" s="41">
        <v>382.96899999999999</v>
      </c>
      <c r="AE66" s="37"/>
    </row>
    <row r="67" spans="1:31" x14ac:dyDescent="0.45">
      <c r="A67" s="8">
        <v>67</v>
      </c>
      <c r="B67" s="37"/>
      <c r="C67" s="42" t="s">
        <v>58</v>
      </c>
      <c r="D67" s="41">
        <v>296.99900000000002</v>
      </c>
      <c r="E67" s="41">
        <v>306.72500000000002</v>
      </c>
      <c r="F67" s="41">
        <v>297.97000000000003</v>
      </c>
      <c r="G67" s="41">
        <v>309.48700000000002</v>
      </c>
      <c r="H67" s="41">
        <v>309.25799999999998</v>
      </c>
      <c r="I67" s="41">
        <v>335.685</v>
      </c>
      <c r="J67" s="41">
        <v>369.50599999999997</v>
      </c>
      <c r="K67" s="41">
        <v>361.959</v>
      </c>
      <c r="L67" s="41">
        <v>373.42399999999998</v>
      </c>
      <c r="M67" s="41">
        <v>384.85700000000003</v>
      </c>
      <c r="N67" s="41">
        <v>396.01</v>
      </c>
      <c r="O67" s="41">
        <v>406.31700000000001</v>
      </c>
      <c r="P67" s="41">
        <v>407.81900000000002</v>
      </c>
      <c r="Q67" s="41">
        <v>424.50900000000001</v>
      </c>
      <c r="R67" s="41">
        <v>435.26</v>
      </c>
      <c r="S67" s="41">
        <v>445.113</v>
      </c>
      <c r="T67" s="41">
        <v>440.18599999999998</v>
      </c>
      <c r="U67" s="41">
        <v>434.96899999999999</v>
      </c>
      <c r="V67" s="41">
        <v>444.16</v>
      </c>
      <c r="W67" s="41">
        <v>415.76900000000001</v>
      </c>
      <c r="X67" s="41">
        <v>447.62799999999999</v>
      </c>
      <c r="Y67" s="41">
        <v>403.858</v>
      </c>
      <c r="Z67" s="41">
        <v>393.80799999999999</v>
      </c>
      <c r="AA67" s="41">
        <v>387.18400000000003</v>
      </c>
      <c r="AB67" s="41">
        <v>343.52300000000002</v>
      </c>
      <c r="AC67" s="41">
        <v>357.91899999999998</v>
      </c>
      <c r="AD67" s="41">
        <v>382.94499999999999</v>
      </c>
      <c r="AE67" s="37"/>
    </row>
    <row r="68" spans="1:31" x14ac:dyDescent="0.45">
      <c r="A68" s="8">
        <v>68</v>
      </c>
      <c r="B68" s="37"/>
      <c r="C68" s="40" t="s">
        <v>0</v>
      </c>
      <c r="D68" s="41">
        <v>205.20500000000001</v>
      </c>
      <c r="E68" s="41">
        <v>211.54</v>
      </c>
      <c r="F68" s="41">
        <v>213.494</v>
      </c>
      <c r="G68" s="41">
        <v>222.483</v>
      </c>
      <c r="H68" s="41">
        <v>221.59100000000001</v>
      </c>
      <c r="I68" s="41">
        <v>227.30099999999999</v>
      </c>
      <c r="J68" s="41">
        <v>238.95400000000001</v>
      </c>
      <c r="K68" s="41">
        <v>241.96600000000001</v>
      </c>
      <c r="L68" s="41">
        <v>240.71600000000001</v>
      </c>
      <c r="M68" s="41">
        <v>243.43100000000001</v>
      </c>
      <c r="N68" s="41">
        <v>243.84100000000001</v>
      </c>
      <c r="O68" s="41">
        <v>252.66499999999999</v>
      </c>
      <c r="P68" s="41">
        <v>255.55600000000001</v>
      </c>
      <c r="Q68" s="41">
        <v>257.017</v>
      </c>
      <c r="R68" s="41">
        <v>260.286</v>
      </c>
      <c r="S68" s="41">
        <v>257.51600000000002</v>
      </c>
      <c r="T68" s="41">
        <v>255.499</v>
      </c>
      <c r="U68" s="41">
        <v>241.41</v>
      </c>
      <c r="V68" s="41">
        <v>241.90899999999999</v>
      </c>
      <c r="W68" s="41">
        <v>230.77199999999999</v>
      </c>
      <c r="X68" s="41">
        <v>236.56200000000001</v>
      </c>
      <c r="Y68" s="41">
        <v>234.00800000000001</v>
      </c>
      <c r="Z68" s="41">
        <v>227.71899999999999</v>
      </c>
      <c r="AA68" s="41">
        <v>226.28200000000001</v>
      </c>
      <c r="AB68" s="41">
        <v>226.14099999999999</v>
      </c>
      <c r="AC68" s="41">
        <v>221.202</v>
      </c>
      <c r="AD68" s="41">
        <v>216.703</v>
      </c>
      <c r="AE68" s="37"/>
    </row>
    <row r="69" spans="1:31" x14ac:dyDescent="0.45">
      <c r="A69" s="8">
        <v>69</v>
      </c>
      <c r="B69" s="37"/>
      <c r="C69" s="40" t="s">
        <v>59</v>
      </c>
      <c r="D69" s="41">
        <v>72.147000000000006</v>
      </c>
      <c r="E69" s="41">
        <v>75.210999999999999</v>
      </c>
      <c r="F69" s="41">
        <v>77.144000000000005</v>
      </c>
      <c r="G69" s="41">
        <v>81.704999999999998</v>
      </c>
      <c r="H69" s="41">
        <v>82.525999999999996</v>
      </c>
      <c r="I69" s="41">
        <v>84.622</v>
      </c>
      <c r="J69" s="41">
        <v>88.504000000000005</v>
      </c>
      <c r="K69" s="41">
        <v>91.841999999999999</v>
      </c>
      <c r="L69" s="41">
        <v>94.369</v>
      </c>
      <c r="M69" s="41">
        <v>94.738</v>
      </c>
      <c r="N69" s="41">
        <v>98.528999999999996</v>
      </c>
      <c r="O69" s="41">
        <v>101.724</v>
      </c>
      <c r="P69" s="41">
        <v>100.292</v>
      </c>
      <c r="Q69" s="41">
        <v>107.758</v>
      </c>
      <c r="R69" s="41">
        <v>113.944</v>
      </c>
      <c r="S69" s="41">
        <v>121.797</v>
      </c>
      <c r="T69" s="41">
        <v>129.09899999999999</v>
      </c>
      <c r="U69" s="41">
        <v>138.92699999999999</v>
      </c>
      <c r="V69" s="41">
        <v>149.27000000000001</v>
      </c>
      <c r="W69" s="41">
        <v>158.10499999999999</v>
      </c>
      <c r="X69" s="41">
        <v>175.20599999999999</v>
      </c>
      <c r="Y69" s="41">
        <v>172.80699999999999</v>
      </c>
      <c r="Z69" s="41">
        <v>189.41800000000001</v>
      </c>
      <c r="AA69" s="41">
        <v>200.423</v>
      </c>
      <c r="AB69" s="41">
        <v>203.68600000000001</v>
      </c>
      <c r="AC69" s="41">
        <v>211.673</v>
      </c>
      <c r="AD69" s="41">
        <v>216.61799999999999</v>
      </c>
      <c r="AE69" s="37"/>
    </row>
    <row r="70" spans="1:31" x14ac:dyDescent="0.45">
      <c r="A70" s="8">
        <v>70</v>
      </c>
      <c r="B70" s="37"/>
      <c r="C70" s="42" t="s">
        <v>72</v>
      </c>
      <c r="D70" s="41">
        <v>24.972000000000001</v>
      </c>
      <c r="E70" s="41">
        <v>25.971</v>
      </c>
      <c r="F70" s="41">
        <v>27.062999999999999</v>
      </c>
      <c r="G70" s="41">
        <v>27.670999999999999</v>
      </c>
      <c r="H70" s="41">
        <v>28.620999999999999</v>
      </c>
      <c r="I70" s="41">
        <v>28.547000000000001</v>
      </c>
      <c r="J70" s="41">
        <v>28.545999999999999</v>
      </c>
      <c r="K70" s="41">
        <v>29.029</v>
      </c>
      <c r="L70" s="41">
        <v>30.044</v>
      </c>
      <c r="M70" s="41">
        <v>29.911999999999999</v>
      </c>
      <c r="N70" s="41">
        <v>30.687000000000001</v>
      </c>
      <c r="O70" s="41">
        <v>32.606000000000002</v>
      </c>
      <c r="P70" s="41">
        <v>27.428000000000001</v>
      </c>
      <c r="Q70" s="41">
        <v>26.561</v>
      </c>
      <c r="R70" s="41">
        <v>28.283999999999999</v>
      </c>
      <c r="S70" s="41">
        <v>26.94</v>
      </c>
      <c r="T70" s="41">
        <v>27.172000000000001</v>
      </c>
      <c r="U70" s="41">
        <v>27.036999999999999</v>
      </c>
      <c r="V70" s="41">
        <v>28.571000000000002</v>
      </c>
      <c r="W70" s="41">
        <v>28.873000000000001</v>
      </c>
      <c r="X70" s="41">
        <v>32.411000000000001</v>
      </c>
      <c r="Y70" s="41">
        <v>26.846</v>
      </c>
      <c r="Z70" s="41">
        <v>28.876000000000001</v>
      </c>
      <c r="AA70" s="41">
        <v>31.95</v>
      </c>
      <c r="AB70" s="41">
        <v>32.244</v>
      </c>
      <c r="AC70" s="41">
        <v>29.327999999999999</v>
      </c>
      <c r="AD70" s="41">
        <v>30.105</v>
      </c>
      <c r="AE70" s="37"/>
    </row>
    <row r="71" spans="1:31" x14ac:dyDescent="0.45">
      <c r="A71" s="8">
        <v>71</v>
      </c>
      <c r="B71" s="37"/>
      <c r="C71" s="42" t="s">
        <v>12</v>
      </c>
      <c r="D71" s="41">
        <v>6.7000000000000004E-2</v>
      </c>
      <c r="E71" s="41">
        <v>9.4E-2</v>
      </c>
      <c r="F71" s="41">
        <v>0.13400000000000001</v>
      </c>
      <c r="G71" s="41">
        <v>0.20200000000000001</v>
      </c>
      <c r="H71" s="41">
        <v>0.3</v>
      </c>
      <c r="I71" s="41">
        <v>0.35</v>
      </c>
      <c r="J71" s="41">
        <v>0.41899999999999998</v>
      </c>
      <c r="K71" s="41">
        <v>0.63300000000000001</v>
      </c>
      <c r="L71" s="41">
        <v>0.96899999999999997</v>
      </c>
      <c r="M71" s="41">
        <v>1.2210000000000001</v>
      </c>
      <c r="N71" s="41">
        <v>1.911</v>
      </c>
      <c r="O71" s="41">
        <v>2.2959999999999998</v>
      </c>
      <c r="P71" s="41">
        <v>3.1230000000000002</v>
      </c>
      <c r="Q71" s="41">
        <v>3.802</v>
      </c>
      <c r="R71" s="41">
        <v>5.0679999999999996</v>
      </c>
      <c r="S71" s="41">
        <v>6.0579999999999998</v>
      </c>
      <c r="T71" s="41">
        <v>7.0789999999999997</v>
      </c>
      <c r="U71" s="41">
        <v>8.9760000000000009</v>
      </c>
      <c r="V71" s="41">
        <v>10.279</v>
      </c>
      <c r="W71" s="41">
        <v>11.441000000000001</v>
      </c>
      <c r="X71" s="41">
        <v>12.845000000000001</v>
      </c>
      <c r="Y71" s="41">
        <v>15.476000000000001</v>
      </c>
      <c r="Z71" s="41">
        <v>17.715</v>
      </c>
      <c r="AA71" s="41">
        <v>20.356999999999999</v>
      </c>
      <c r="AB71" s="41">
        <v>21.763000000000002</v>
      </c>
      <c r="AC71" s="41">
        <v>25.957000000000001</v>
      </c>
      <c r="AD71" s="41">
        <v>26.044</v>
      </c>
      <c r="AE71" s="37"/>
    </row>
    <row r="72" spans="1:31" x14ac:dyDescent="0.45">
      <c r="A72" s="8">
        <v>72</v>
      </c>
      <c r="B72" s="37"/>
      <c r="C72" s="42" t="s">
        <v>73</v>
      </c>
      <c r="D72" s="41">
        <v>0.14299999999999999</v>
      </c>
      <c r="E72" s="41">
        <v>0.161</v>
      </c>
      <c r="F72" s="41">
        <v>0.18</v>
      </c>
      <c r="G72" s="41">
        <v>0.19500000000000001</v>
      </c>
      <c r="H72" s="41">
        <v>0.23699999999999999</v>
      </c>
      <c r="I72" s="41">
        <v>0.28799999999999998</v>
      </c>
      <c r="J72" s="41">
        <v>0.311</v>
      </c>
      <c r="K72" s="41">
        <v>0.33400000000000002</v>
      </c>
      <c r="L72" s="41">
        <v>0.36599999999999999</v>
      </c>
      <c r="M72" s="41">
        <v>0.40100000000000002</v>
      </c>
      <c r="N72" s="41">
        <v>0.437</v>
      </c>
      <c r="O72" s="41">
        <v>0.48599999999999999</v>
      </c>
      <c r="P72" s="41">
        <v>0.53400000000000003</v>
      </c>
      <c r="Q72" s="41">
        <v>0.628</v>
      </c>
      <c r="R72" s="41">
        <v>0.69399999999999995</v>
      </c>
      <c r="S72" s="41">
        <v>0.82599999999999996</v>
      </c>
      <c r="T72" s="41">
        <v>1.0169999999999999</v>
      </c>
      <c r="U72" s="41">
        <v>1.294</v>
      </c>
      <c r="V72" s="41">
        <v>1.742</v>
      </c>
      <c r="W72" s="41">
        <v>2.528</v>
      </c>
      <c r="X72" s="41">
        <v>3.722</v>
      </c>
      <c r="Y72" s="41">
        <v>6.0359999999999996</v>
      </c>
      <c r="Z72" s="41">
        <v>9.01</v>
      </c>
      <c r="AA72" s="41">
        <v>10.653</v>
      </c>
      <c r="AB72" s="41">
        <v>12.025</v>
      </c>
      <c r="AC72" s="41">
        <v>13.051</v>
      </c>
      <c r="AD72" s="41">
        <v>13.359</v>
      </c>
      <c r="AE72" s="37"/>
    </row>
    <row r="73" spans="1:31" x14ac:dyDescent="0.45">
      <c r="A73" s="8">
        <v>73</v>
      </c>
      <c r="B73" s="37"/>
      <c r="C73" s="42" t="s">
        <v>74</v>
      </c>
      <c r="D73" s="41">
        <v>4.2999999999999997E-2</v>
      </c>
      <c r="E73" s="41">
        <v>4.3999999999999997E-2</v>
      </c>
      <c r="F73" s="41">
        <v>4.3999999999999997E-2</v>
      </c>
      <c r="G73" s="41">
        <v>4.2000000000000003E-2</v>
      </c>
      <c r="H73" s="41">
        <v>4.2999999999999997E-2</v>
      </c>
      <c r="I73" s="41">
        <v>4.3999999999999997E-2</v>
      </c>
      <c r="J73" s="41">
        <v>4.2000000000000003E-2</v>
      </c>
      <c r="K73" s="41">
        <v>4.3999999999999997E-2</v>
      </c>
      <c r="L73" s="41">
        <v>4.4999999999999998E-2</v>
      </c>
      <c r="M73" s="41">
        <v>4.3999999999999997E-2</v>
      </c>
      <c r="N73" s="41">
        <v>4.3999999999999997E-2</v>
      </c>
      <c r="O73" s="41">
        <v>4.2000000000000003E-2</v>
      </c>
      <c r="P73" s="41">
        <v>4.2000000000000003E-2</v>
      </c>
      <c r="Q73" s="41">
        <v>4.2000000000000003E-2</v>
      </c>
      <c r="R73" s="41">
        <v>0.04</v>
      </c>
      <c r="S73" s="41">
        <v>4.1000000000000002E-2</v>
      </c>
      <c r="T73" s="41">
        <v>0.04</v>
      </c>
      <c r="U73" s="41">
        <v>0.04</v>
      </c>
      <c r="V73" s="41">
        <v>0.04</v>
      </c>
      <c r="W73" s="41">
        <v>3.9E-2</v>
      </c>
      <c r="X73" s="41">
        <v>4.1000000000000002E-2</v>
      </c>
      <c r="Y73" s="41">
        <v>4.1000000000000002E-2</v>
      </c>
      <c r="Z73" s="41">
        <v>0.04</v>
      </c>
      <c r="AA73" s="41">
        <v>3.5999999999999997E-2</v>
      </c>
      <c r="AB73" s="41">
        <v>4.2000000000000003E-2</v>
      </c>
      <c r="AC73" s="41">
        <v>4.2000000000000003E-2</v>
      </c>
      <c r="AD73" s="41">
        <v>4.2999999999999997E-2</v>
      </c>
      <c r="AE73" s="37"/>
    </row>
    <row r="74" spans="1:31" x14ac:dyDescent="0.45">
      <c r="A74" s="8">
        <v>74</v>
      </c>
      <c r="B74" s="37"/>
      <c r="C74" s="42" t="s">
        <v>75</v>
      </c>
      <c r="D74" s="41">
        <v>43.737000000000002</v>
      </c>
      <c r="E74" s="41">
        <v>45.787999999999997</v>
      </c>
      <c r="F74" s="41">
        <v>46.301000000000002</v>
      </c>
      <c r="G74" s="41">
        <v>50.000999999999998</v>
      </c>
      <c r="H74" s="41">
        <v>49.915999999999997</v>
      </c>
      <c r="I74" s="41">
        <v>51.954999999999998</v>
      </c>
      <c r="J74" s="41">
        <v>55.463000000000001</v>
      </c>
      <c r="K74" s="41">
        <v>57.956000000000003</v>
      </c>
      <c r="L74" s="41">
        <v>58.826999999999998</v>
      </c>
      <c r="M74" s="41">
        <v>58.835000000000001</v>
      </c>
      <c r="N74" s="41">
        <v>60.863</v>
      </c>
      <c r="O74" s="41">
        <v>61.838000000000001</v>
      </c>
      <c r="P74" s="41">
        <v>64.558000000000007</v>
      </c>
      <c r="Q74" s="41">
        <v>71.506</v>
      </c>
      <c r="R74" s="41">
        <v>74.551000000000002</v>
      </c>
      <c r="S74" s="41">
        <v>82.622</v>
      </c>
      <c r="T74" s="41">
        <v>88.304000000000002</v>
      </c>
      <c r="U74" s="41">
        <v>95.956999999999994</v>
      </c>
      <c r="V74" s="41">
        <v>103.01900000000001</v>
      </c>
      <c r="W74" s="41">
        <v>109.752</v>
      </c>
      <c r="X74" s="41">
        <v>120.67</v>
      </c>
      <c r="Y74" s="41">
        <v>118.64700000000001</v>
      </c>
      <c r="Z74" s="41">
        <v>128.09200000000001</v>
      </c>
      <c r="AA74" s="41">
        <v>131.52600000000001</v>
      </c>
      <c r="AB74" s="41">
        <v>131.45400000000001</v>
      </c>
      <c r="AC74" s="41">
        <v>136.833</v>
      </c>
      <c r="AD74" s="41">
        <v>140.40700000000001</v>
      </c>
      <c r="AE74" s="37"/>
    </row>
    <row r="75" spans="1:31" x14ac:dyDescent="0.45">
      <c r="A75" s="8">
        <v>75</v>
      </c>
      <c r="B75" s="37"/>
      <c r="C75" s="42" t="s">
        <v>1</v>
      </c>
      <c r="D75" s="41">
        <v>3.1850000000000001</v>
      </c>
      <c r="E75" s="41">
        <v>3.1520000000000001</v>
      </c>
      <c r="F75" s="41">
        <v>3.4209999999999998</v>
      </c>
      <c r="G75" s="41">
        <v>3.593</v>
      </c>
      <c r="H75" s="41">
        <v>3.4089999999999998</v>
      </c>
      <c r="I75" s="41">
        <v>3.4390000000000001</v>
      </c>
      <c r="J75" s="41">
        <v>3.7240000000000002</v>
      </c>
      <c r="K75" s="41">
        <v>3.8460000000000001</v>
      </c>
      <c r="L75" s="41">
        <v>4.1189999999999998</v>
      </c>
      <c r="M75" s="41">
        <v>4.3250000000000002</v>
      </c>
      <c r="N75" s="41">
        <v>4.5869999999999997</v>
      </c>
      <c r="O75" s="41">
        <v>4.4569999999999999</v>
      </c>
      <c r="P75" s="41">
        <v>4.6070000000000002</v>
      </c>
      <c r="Q75" s="41">
        <v>5.2190000000000003</v>
      </c>
      <c r="R75" s="41">
        <v>5.306</v>
      </c>
      <c r="S75" s="41">
        <v>5.3090000000000002</v>
      </c>
      <c r="T75" s="41">
        <v>5.4870000000000001</v>
      </c>
      <c r="U75" s="41">
        <v>5.6230000000000002</v>
      </c>
      <c r="V75" s="41">
        <v>5.6189999999999998</v>
      </c>
      <c r="W75" s="41">
        <v>5.4729999999999999</v>
      </c>
      <c r="X75" s="41">
        <v>5.5170000000000003</v>
      </c>
      <c r="Y75" s="41">
        <v>5.7610000000000001</v>
      </c>
      <c r="Z75" s="41">
        <v>5.6840000000000002</v>
      </c>
      <c r="AA75" s="41">
        <v>5.9009999999999998</v>
      </c>
      <c r="AB75" s="41">
        <v>6.1580000000000004</v>
      </c>
      <c r="AC75" s="41">
        <v>6.4619999999999997</v>
      </c>
      <c r="AD75" s="41">
        <v>6.66</v>
      </c>
      <c r="AE75" s="37"/>
    </row>
    <row r="76" spans="1:31" x14ac:dyDescent="0.45">
      <c r="A76" s="8">
        <v>76</v>
      </c>
      <c r="B76" s="37"/>
      <c r="C76" s="40" t="s">
        <v>63</v>
      </c>
      <c r="D76" s="41">
        <v>3.911</v>
      </c>
      <c r="E76" s="41">
        <v>1.6759999999999999</v>
      </c>
      <c r="F76" s="41">
        <v>1.897</v>
      </c>
      <c r="G76" s="41">
        <v>1.901</v>
      </c>
      <c r="H76" s="41">
        <v>1.6990000000000001</v>
      </c>
      <c r="I76" s="41">
        <v>1.7729999999999999</v>
      </c>
      <c r="J76" s="41">
        <v>-0.113</v>
      </c>
      <c r="K76" s="41">
        <v>0.54100000000000004</v>
      </c>
      <c r="L76" s="41">
        <v>9.6000000000000002E-2</v>
      </c>
      <c r="M76" s="41">
        <v>1.1419999999999999</v>
      </c>
      <c r="N76" s="41">
        <v>1.9790000000000001</v>
      </c>
      <c r="O76" s="41">
        <v>0.60499999999999998</v>
      </c>
      <c r="P76" s="41">
        <v>1.335</v>
      </c>
      <c r="Q76" s="41">
        <v>8.0000000000000002E-3</v>
      </c>
      <c r="R76" s="41">
        <v>-0.372</v>
      </c>
      <c r="S76" s="41">
        <v>1.3520000000000001</v>
      </c>
      <c r="T76" s="41">
        <v>0.72899999999999998</v>
      </c>
      <c r="U76" s="41">
        <v>1.4119999999999999</v>
      </c>
      <c r="V76" s="41">
        <v>1.984</v>
      </c>
      <c r="W76" s="41">
        <v>1.732</v>
      </c>
      <c r="X76" s="41">
        <v>0.64100000000000001</v>
      </c>
      <c r="Y76" s="41">
        <v>0.61799999999999999</v>
      </c>
      <c r="Z76" s="41">
        <v>1.6040000000000001</v>
      </c>
      <c r="AA76" s="41">
        <v>1.0840000000000001</v>
      </c>
      <c r="AB76" s="41">
        <v>1.333</v>
      </c>
      <c r="AC76" s="41">
        <v>1.226</v>
      </c>
      <c r="AD76" s="41">
        <v>1.5640000000000001</v>
      </c>
      <c r="AE76" s="37"/>
    </row>
    <row r="77" spans="1:31" x14ac:dyDescent="0.45">
      <c r="A77" s="8">
        <v>77</v>
      </c>
      <c r="B77" s="37"/>
      <c r="C77" s="40" t="s">
        <v>64</v>
      </c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-4.0000000000000001E-3</v>
      </c>
      <c r="N77" s="41">
        <v>-3.0000000000000001E-3</v>
      </c>
      <c r="O77" s="41">
        <v>-4.0000000000000001E-3</v>
      </c>
      <c r="P77" s="41">
        <v>-3.0000000000000001E-3</v>
      </c>
      <c r="Q77" s="41">
        <v>-3.0000000000000001E-3</v>
      </c>
      <c r="R77" s="41">
        <v>-5.0000000000000001E-3</v>
      </c>
      <c r="S77" s="41">
        <v>-5.0000000000000001E-3</v>
      </c>
      <c r="T77" s="41">
        <v>-5.0000000000000001E-3</v>
      </c>
      <c r="U77" s="41">
        <v>-4.0000000000000001E-3</v>
      </c>
      <c r="V77" s="41">
        <v>-5.0000000000000001E-3</v>
      </c>
      <c r="W77" s="41">
        <v>-4.0000000000000001E-3</v>
      </c>
      <c r="X77" s="41">
        <v>-4.0000000000000001E-3</v>
      </c>
      <c r="Y77" s="41">
        <v>-4.0000000000000001E-3</v>
      </c>
      <c r="Z77" s="41">
        <v>-4.0000000000000001E-3</v>
      </c>
      <c r="AA77" s="41">
        <v>-1E-3</v>
      </c>
      <c r="AB77" s="41">
        <v>1E-3</v>
      </c>
      <c r="AC77" s="41">
        <v>1E-3</v>
      </c>
      <c r="AD77" s="41">
        <v>1E-3</v>
      </c>
      <c r="AE77" s="37"/>
    </row>
    <row r="78" spans="1:31" x14ac:dyDescent="0.45">
      <c r="A78" s="8">
        <v>78</v>
      </c>
      <c r="B78" s="37"/>
      <c r="C78" s="40" t="s">
        <v>65</v>
      </c>
      <c r="D78" s="41">
        <v>3.782</v>
      </c>
      <c r="E78" s="41">
        <v>3.9750000000000001</v>
      </c>
      <c r="F78" s="41">
        <v>4.452</v>
      </c>
      <c r="G78" s="41">
        <v>4.4489999999999998</v>
      </c>
      <c r="H78" s="41">
        <v>4.8890000000000002</v>
      </c>
      <c r="I78" s="41">
        <v>5.6580000000000004</v>
      </c>
      <c r="J78" s="41">
        <v>5.74</v>
      </c>
      <c r="K78" s="41">
        <v>5.9210000000000003</v>
      </c>
      <c r="L78" s="41">
        <v>5.8280000000000003</v>
      </c>
      <c r="M78" s="41">
        <v>5.75</v>
      </c>
      <c r="N78" s="41">
        <v>6.0620000000000003</v>
      </c>
      <c r="O78" s="41">
        <v>7.11</v>
      </c>
      <c r="P78" s="41">
        <v>7.0880000000000001</v>
      </c>
      <c r="Q78" s="41">
        <v>6.8319999999999999</v>
      </c>
      <c r="R78" s="41">
        <v>7.2030000000000003</v>
      </c>
      <c r="S78" s="41">
        <v>7.8840000000000003</v>
      </c>
      <c r="T78" s="41">
        <v>8.52</v>
      </c>
      <c r="U78" s="41">
        <v>9.1940000000000008</v>
      </c>
      <c r="V78" s="41">
        <v>10.058</v>
      </c>
      <c r="W78" s="41">
        <v>10.662000000000001</v>
      </c>
      <c r="X78" s="41">
        <v>11.257</v>
      </c>
      <c r="Y78" s="41">
        <v>11.787000000000001</v>
      </c>
      <c r="Z78" s="41">
        <v>12.064</v>
      </c>
      <c r="AA78" s="41">
        <v>12.362</v>
      </c>
      <c r="AB78" s="41">
        <v>13.128</v>
      </c>
      <c r="AC78" s="41">
        <v>13.613</v>
      </c>
      <c r="AD78" s="41">
        <v>14.893000000000001</v>
      </c>
      <c r="AE78" s="37"/>
    </row>
    <row r="79" spans="1:31" x14ac:dyDescent="0.45">
      <c r="A79" s="8">
        <v>79</v>
      </c>
      <c r="B79" s="3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7"/>
    </row>
    <row r="80" spans="1:31" x14ac:dyDescent="0.45">
      <c r="A80" s="8">
        <v>80</v>
      </c>
      <c r="B80" s="37"/>
      <c r="C80" s="38" t="s">
        <v>76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37"/>
    </row>
    <row r="81" spans="1:35" x14ac:dyDescent="0.45">
      <c r="A81" s="8">
        <v>81</v>
      </c>
      <c r="B81" s="37"/>
      <c r="C81" s="40" t="s">
        <v>77</v>
      </c>
      <c r="D81" s="41">
        <v>1412.194</v>
      </c>
      <c r="E81" s="41">
        <v>1396.1880000000001</v>
      </c>
      <c r="F81" s="41">
        <v>1386.8409999999999</v>
      </c>
      <c r="G81" s="41">
        <v>1385.6279999999999</v>
      </c>
      <c r="H81" s="41">
        <v>1386.3710000000001</v>
      </c>
      <c r="I81" s="41">
        <v>1396.674</v>
      </c>
      <c r="J81" s="41">
        <v>1434.39</v>
      </c>
      <c r="K81" s="41">
        <v>1438.3779999999999</v>
      </c>
      <c r="L81" s="41">
        <v>1457.634</v>
      </c>
      <c r="M81" s="41">
        <v>1415.7149999999999</v>
      </c>
      <c r="N81" s="41">
        <v>1433.509</v>
      </c>
      <c r="O81" s="41">
        <v>1445.615</v>
      </c>
      <c r="P81" s="41">
        <v>1450.67</v>
      </c>
      <c r="Q81" s="41">
        <v>1485.171</v>
      </c>
      <c r="R81" s="41">
        <v>1507.0530000000001</v>
      </c>
      <c r="S81" s="41">
        <v>1503.6010000000001</v>
      </c>
      <c r="T81" s="41">
        <v>1514.4469999999999</v>
      </c>
      <c r="U81" s="41">
        <v>1496.347</v>
      </c>
      <c r="V81" s="41">
        <v>1479.7349999999999</v>
      </c>
      <c r="W81" s="41">
        <v>1373.1030000000001</v>
      </c>
      <c r="X81" s="41">
        <v>1398.3009999999999</v>
      </c>
      <c r="Y81" s="41">
        <v>1370.492</v>
      </c>
      <c r="Z81" s="41">
        <v>1358.2529999999999</v>
      </c>
      <c r="AA81" s="41">
        <v>1305.4549999999999</v>
      </c>
      <c r="AB81" s="41">
        <v>1280.145</v>
      </c>
      <c r="AC81" s="41">
        <v>1305.085</v>
      </c>
      <c r="AD81" s="41">
        <v>1294.9580000000001</v>
      </c>
      <c r="AE81" s="37"/>
    </row>
    <row r="82" spans="1:35" x14ac:dyDescent="0.45">
      <c r="A82" s="8">
        <v>82</v>
      </c>
      <c r="B82" s="37"/>
      <c r="C82" s="44" t="s">
        <v>62</v>
      </c>
      <c r="D82" s="41">
        <v>409.83499999999998</v>
      </c>
      <c r="E82" s="41">
        <v>388.25400000000002</v>
      </c>
      <c r="F82" s="41">
        <v>361.39</v>
      </c>
      <c r="G82" s="41">
        <v>338.61</v>
      </c>
      <c r="H82" s="41">
        <v>333.82400000000001</v>
      </c>
      <c r="I82" s="41">
        <v>331.56</v>
      </c>
      <c r="J82" s="41">
        <v>328.06400000000002</v>
      </c>
      <c r="K82" s="41">
        <v>314.83300000000003</v>
      </c>
      <c r="L82" s="41">
        <v>307.959</v>
      </c>
      <c r="M82" s="41">
        <v>290.37200000000001</v>
      </c>
      <c r="N82" s="41">
        <v>299.51900000000001</v>
      </c>
      <c r="O82" s="41">
        <v>301.02800000000002</v>
      </c>
      <c r="P82" s="41">
        <v>301.02699999999999</v>
      </c>
      <c r="Q82" s="41">
        <v>315.33800000000002</v>
      </c>
      <c r="R82" s="41">
        <v>309.79300000000001</v>
      </c>
      <c r="S82" s="41">
        <v>300.78899999999999</v>
      </c>
      <c r="T82" s="41">
        <v>311.14400000000001</v>
      </c>
      <c r="U82" s="41">
        <v>311.315</v>
      </c>
      <c r="V82" s="41">
        <v>286.85700000000003</v>
      </c>
      <c r="W82" s="41">
        <v>251.19300000000001</v>
      </c>
      <c r="X82" s="41">
        <v>263.416</v>
      </c>
      <c r="Y82" s="41">
        <v>267.35700000000003</v>
      </c>
      <c r="Z82" s="41">
        <v>278.78100000000001</v>
      </c>
      <c r="AA82" s="41">
        <v>270.39499999999998</v>
      </c>
      <c r="AB82" s="41">
        <v>253.71199999999999</v>
      </c>
      <c r="AC82" s="41">
        <v>247.28299999999999</v>
      </c>
      <c r="AD82" s="41">
        <v>224.49199999999999</v>
      </c>
      <c r="AE82" s="37"/>
    </row>
    <row r="83" spans="1:35" x14ac:dyDescent="0.45">
      <c r="A83" s="8">
        <v>83</v>
      </c>
      <c r="B83" s="37"/>
      <c r="C83" s="44" t="s">
        <v>78</v>
      </c>
      <c r="D83" s="41">
        <v>720.74900000000002</v>
      </c>
      <c r="E83" s="41">
        <v>719.94299999999998</v>
      </c>
      <c r="F83" s="41">
        <v>731.375</v>
      </c>
      <c r="G83" s="41">
        <v>740.52200000000005</v>
      </c>
      <c r="H83" s="41">
        <v>746.12900000000002</v>
      </c>
      <c r="I83" s="41">
        <v>746.11</v>
      </c>
      <c r="J83" s="41">
        <v>764.22</v>
      </c>
      <c r="K83" s="41">
        <v>771.57899999999995</v>
      </c>
      <c r="L83" s="41">
        <v>792.46100000000001</v>
      </c>
      <c r="M83" s="41">
        <v>752.16300000000001</v>
      </c>
      <c r="N83" s="41">
        <v>755.65599999999995</v>
      </c>
      <c r="O83" s="41">
        <v>753.38800000000003</v>
      </c>
      <c r="P83" s="41">
        <v>747.56500000000005</v>
      </c>
      <c r="Q83" s="41">
        <v>754.779</v>
      </c>
      <c r="R83" s="41">
        <v>766.90200000000004</v>
      </c>
      <c r="S83" s="41">
        <v>763.53</v>
      </c>
      <c r="T83" s="41">
        <v>760.34699999999998</v>
      </c>
      <c r="U83" s="41">
        <v>746.99</v>
      </c>
      <c r="V83" s="41">
        <v>744.15099999999995</v>
      </c>
      <c r="W83" s="41">
        <v>692.96199999999999</v>
      </c>
      <c r="X83" s="41">
        <v>684.38499999999999</v>
      </c>
      <c r="Y83" s="41">
        <v>668.49800000000005</v>
      </c>
      <c r="Z83" s="41">
        <v>664.15200000000004</v>
      </c>
      <c r="AA83" s="41">
        <v>631.06200000000001</v>
      </c>
      <c r="AB83" s="41">
        <v>629.44399999999996</v>
      </c>
      <c r="AC83" s="41">
        <v>657.375</v>
      </c>
      <c r="AD83" s="41">
        <v>654.68899999999996</v>
      </c>
      <c r="AE83" s="37"/>
    </row>
    <row r="84" spans="1:35" x14ac:dyDescent="0.45">
      <c r="A84" s="8">
        <v>84</v>
      </c>
      <c r="B84" s="37"/>
      <c r="C84" s="44" t="s">
        <v>68</v>
      </c>
      <c r="D84" s="41">
        <v>65.478999999999999</v>
      </c>
      <c r="E84" s="41">
        <v>64.89</v>
      </c>
      <c r="F84" s="41">
        <v>66.644000000000005</v>
      </c>
      <c r="G84" s="41">
        <v>69.096999999999994</v>
      </c>
      <c r="H84" s="41">
        <v>69.774000000000001</v>
      </c>
      <c r="I84" s="41">
        <v>75.808999999999997</v>
      </c>
      <c r="J84" s="41">
        <v>85.837000000000003</v>
      </c>
      <c r="K84" s="41">
        <v>91.674000000000007</v>
      </c>
      <c r="L84" s="41">
        <v>97.069000000000003</v>
      </c>
      <c r="M84" s="41">
        <v>109.17</v>
      </c>
      <c r="N84" s="41">
        <v>112.236</v>
      </c>
      <c r="O84" s="41">
        <v>114.44499999999999</v>
      </c>
      <c r="P84" s="41">
        <v>120.67700000000001</v>
      </c>
      <c r="Q84" s="41">
        <v>129.71299999999999</v>
      </c>
      <c r="R84" s="41">
        <v>138.78100000000001</v>
      </c>
      <c r="S84" s="41">
        <v>145.63300000000001</v>
      </c>
      <c r="T84" s="41">
        <v>148.649</v>
      </c>
      <c r="U84" s="41">
        <v>155.08600000000001</v>
      </c>
      <c r="V84" s="41">
        <v>162.06100000000001</v>
      </c>
      <c r="W84" s="41">
        <v>150.62899999999999</v>
      </c>
      <c r="X84" s="41">
        <v>160.27000000000001</v>
      </c>
      <c r="Y84" s="41">
        <v>144.13800000000001</v>
      </c>
      <c r="Z84" s="41">
        <v>125.4</v>
      </c>
      <c r="AA84" s="41">
        <v>112.44199999999999</v>
      </c>
      <c r="AB84" s="41">
        <v>102.53700000000001</v>
      </c>
      <c r="AC84" s="41">
        <v>108.08199999999999</v>
      </c>
      <c r="AD84" s="41">
        <v>125.13200000000001</v>
      </c>
      <c r="AE84" s="37"/>
    </row>
    <row r="85" spans="1:35" x14ac:dyDescent="0.45">
      <c r="A85" s="8">
        <v>85</v>
      </c>
      <c r="B85" s="37"/>
      <c r="C85" s="44" t="s">
        <v>0</v>
      </c>
      <c r="D85" s="41">
        <v>205.20500000000001</v>
      </c>
      <c r="E85" s="41">
        <v>211.54</v>
      </c>
      <c r="F85" s="41">
        <v>213.494</v>
      </c>
      <c r="G85" s="41">
        <v>222.483</v>
      </c>
      <c r="H85" s="41">
        <v>221.59100000000001</v>
      </c>
      <c r="I85" s="41">
        <v>227.30099999999999</v>
      </c>
      <c r="J85" s="41">
        <v>238.95400000000001</v>
      </c>
      <c r="K85" s="41">
        <v>241.96600000000001</v>
      </c>
      <c r="L85" s="41">
        <v>240.71600000000001</v>
      </c>
      <c r="M85" s="41">
        <v>243.43100000000001</v>
      </c>
      <c r="N85" s="41">
        <v>243.84100000000001</v>
      </c>
      <c r="O85" s="41">
        <v>252.66499999999999</v>
      </c>
      <c r="P85" s="41">
        <v>255.55600000000001</v>
      </c>
      <c r="Q85" s="41">
        <v>257.017</v>
      </c>
      <c r="R85" s="41">
        <v>260.286</v>
      </c>
      <c r="S85" s="41">
        <v>257.51600000000002</v>
      </c>
      <c r="T85" s="41">
        <v>255.499</v>
      </c>
      <c r="U85" s="41">
        <v>241.41</v>
      </c>
      <c r="V85" s="41">
        <v>241.90899999999999</v>
      </c>
      <c r="W85" s="41">
        <v>230.77199999999999</v>
      </c>
      <c r="X85" s="41">
        <v>236.56200000000001</v>
      </c>
      <c r="Y85" s="41">
        <v>234.00800000000001</v>
      </c>
      <c r="Z85" s="41">
        <v>227.71899999999999</v>
      </c>
      <c r="AA85" s="41">
        <v>226.28200000000001</v>
      </c>
      <c r="AB85" s="41">
        <v>226.14099999999999</v>
      </c>
      <c r="AC85" s="41">
        <v>221.202</v>
      </c>
      <c r="AD85" s="41">
        <v>216.703</v>
      </c>
      <c r="AE85" s="37"/>
    </row>
    <row r="86" spans="1:35" x14ac:dyDescent="0.45">
      <c r="A86" s="8">
        <v>86</v>
      </c>
      <c r="B86" s="37"/>
      <c r="C86" s="44" t="s">
        <v>59</v>
      </c>
      <c r="D86" s="41">
        <v>8.1449999999999996</v>
      </c>
      <c r="E86" s="41">
        <v>8.58</v>
      </c>
      <c r="F86" s="41">
        <v>9.7850000000000001</v>
      </c>
      <c r="G86" s="41">
        <v>10.635</v>
      </c>
      <c r="H86" s="41">
        <v>11.086</v>
      </c>
      <c r="I86" s="41">
        <v>11.385</v>
      </c>
      <c r="J86" s="41">
        <v>12.561</v>
      </c>
      <c r="K86" s="41">
        <v>13.157999999999999</v>
      </c>
      <c r="L86" s="41">
        <v>13.994999999999999</v>
      </c>
      <c r="M86" s="41">
        <v>15.31</v>
      </c>
      <c r="N86" s="41">
        <v>16.692</v>
      </c>
      <c r="O86" s="41">
        <v>17.623999999999999</v>
      </c>
      <c r="P86" s="41">
        <v>19.329999999999998</v>
      </c>
      <c r="Q86" s="41">
        <v>22.413</v>
      </c>
      <c r="R86" s="41">
        <v>25.151</v>
      </c>
      <c r="S86" s="41">
        <v>29.18</v>
      </c>
      <c r="T86" s="41">
        <v>31.402999999999999</v>
      </c>
      <c r="U86" s="41">
        <v>33.665999999999997</v>
      </c>
      <c r="V86" s="41">
        <v>36.383000000000003</v>
      </c>
      <c r="W86" s="41">
        <v>38.703000000000003</v>
      </c>
      <c r="X86" s="41">
        <v>44.387999999999998</v>
      </c>
      <c r="Y86" s="41">
        <v>46.808999999999997</v>
      </c>
      <c r="Z86" s="41">
        <v>52.064999999999998</v>
      </c>
      <c r="AA86" s="41">
        <v>55.21</v>
      </c>
      <c r="AB86" s="41">
        <v>57.686</v>
      </c>
      <c r="AC86" s="41">
        <v>60.003999999999998</v>
      </c>
      <c r="AD86" s="41">
        <v>61.875</v>
      </c>
      <c r="AE86" s="37"/>
    </row>
    <row r="87" spans="1:35" x14ac:dyDescent="0.45">
      <c r="A87" s="8">
        <v>87</v>
      </c>
      <c r="B87" s="37"/>
      <c r="C87" s="44" t="s">
        <v>79</v>
      </c>
      <c r="D87" s="41">
        <v>2.77</v>
      </c>
      <c r="E87" s="41">
        <v>2.972</v>
      </c>
      <c r="F87" s="41">
        <v>3.456</v>
      </c>
      <c r="G87" s="41">
        <v>3.589</v>
      </c>
      <c r="H87" s="41">
        <v>3.5179999999999998</v>
      </c>
      <c r="I87" s="41">
        <v>3.919</v>
      </c>
      <c r="J87" s="41">
        <v>4.2949999999999999</v>
      </c>
      <c r="K87" s="41">
        <v>4.5039999999999996</v>
      </c>
      <c r="L87" s="41">
        <v>4.7880000000000003</v>
      </c>
      <c r="M87" s="41">
        <v>4.6539999999999999</v>
      </c>
      <c r="N87" s="41">
        <v>4.9080000000000004</v>
      </c>
      <c r="O87" s="41">
        <v>5.8760000000000003</v>
      </c>
      <c r="P87" s="41">
        <v>5.9089999999999998</v>
      </c>
      <c r="Q87" s="41">
        <v>5.335</v>
      </c>
      <c r="R87" s="41">
        <v>5.5620000000000003</v>
      </c>
      <c r="S87" s="41">
        <v>6.3579999999999997</v>
      </c>
      <c r="T87" s="41">
        <v>6.8019999999999996</v>
      </c>
      <c r="U87" s="41">
        <v>7.28</v>
      </c>
      <c r="V87" s="41">
        <v>7.75</v>
      </c>
      <c r="W87" s="41">
        <v>8.2219999999999995</v>
      </c>
      <c r="X87" s="41">
        <v>8.577</v>
      </c>
      <c r="Y87" s="41">
        <v>8.9640000000000004</v>
      </c>
      <c r="Z87" s="41">
        <v>9.2609999999999992</v>
      </c>
      <c r="AA87" s="41">
        <v>9.0969999999999995</v>
      </c>
      <c r="AB87" s="41">
        <v>9.6259999999999994</v>
      </c>
      <c r="AC87" s="41">
        <v>10.06</v>
      </c>
      <c r="AD87" s="41">
        <v>11.026999999999999</v>
      </c>
      <c r="AE87" s="37"/>
    </row>
    <row r="88" spans="1:35" x14ac:dyDescent="0.45">
      <c r="A88" s="8">
        <v>88</v>
      </c>
      <c r="B88" s="37"/>
      <c r="C88" s="42" t="s">
        <v>80</v>
      </c>
      <c r="D88" s="41">
        <v>390.90300000000002</v>
      </c>
      <c r="E88" s="41">
        <v>390.82400000000001</v>
      </c>
      <c r="F88" s="41">
        <v>379.29500000000002</v>
      </c>
      <c r="G88" s="41">
        <v>366.28300000000002</v>
      </c>
      <c r="H88" s="41">
        <v>366.67099999999999</v>
      </c>
      <c r="I88" s="41">
        <v>373.31</v>
      </c>
      <c r="J88" s="41">
        <v>382.75200000000001</v>
      </c>
      <c r="K88" s="41">
        <v>373.88900000000001</v>
      </c>
      <c r="L88" s="41">
        <v>377.87599999999998</v>
      </c>
      <c r="M88" s="41">
        <v>376.12599999999998</v>
      </c>
      <c r="N88" s="41">
        <v>384.428</v>
      </c>
      <c r="O88" s="41">
        <v>392.93599999999998</v>
      </c>
      <c r="P88" s="41">
        <v>403.09699999999998</v>
      </c>
      <c r="Q88" s="41">
        <v>420.71199999999999</v>
      </c>
      <c r="R88" s="41">
        <v>424.93900000000002</v>
      </c>
      <c r="S88" s="41">
        <v>429.51100000000002</v>
      </c>
      <c r="T88" s="41">
        <v>440.755</v>
      </c>
      <c r="U88" s="41">
        <v>444.74700000000001</v>
      </c>
      <c r="V88" s="41">
        <v>431.25900000000001</v>
      </c>
      <c r="W88" s="41">
        <v>402.017</v>
      </c>
      <c r="X88" s="41">
        <v>413.55</v>
      </c>
      <c r="Y88" s="41">
        <v>404.01600000000002</v>
      </c>
      <c r="Z88" s="41">
        <v>402.24299999999999</v>
      </c>
      <c r="AA88" s="41">
        <v>381.09300000000002</v>
      </c>
      <c r="AB88" s="41">
        <v>358.06400000000002</v>
      </c>
      <c r="AC88" s="41">
        <v>360.91800000000001</v>
      </c>
      <c r="AD88" s="41">
        <v>358.47800000000001</v>
      </c>
      <c r="AE88" s="37"/>
    </row>
    <row r="89" spans="1:35" x14ac:dyDescent="0.45">
      <c r="A89" s="8">
        <v>89</v>
      </c>
      <c r="B89" s="37"/>
      <c r="C89" s="44" t="s">
        <v>62</v>
      </c>
      <c r="D89" s="41">
        <v>270.65199999999999</v>
      </c>
      <c r="E89" s="41">
        <v>269.11900000000003</v>
      </c>
      <c r="F89" s="41">
        <v>255.958</v>
      </c>
      <c r="G89" s="41">
        <v>241.97800000000001</v>
      </c>
      <c r="H89" s="41">
        <v>240.27500000000001</v>
      </c>
      <c r="I89" s="41">
        <v>239.566</v>
      </c>
      <c r="J89" s="41">
        <v>239.23400000000001</v>
      </c>
      <c r="K89" s="41">
        <v>226.602</v>
      </c>
      <c r="L89" s="41">
        <v>224.346</v>
      </c>
      <c r="M89" s="41">
        <v>214.23400000000001</v>
      </c>
      <c r="N89" s="41">
        <v>222.92500000000001</v>
      </c>
      <c r="O89" s="41">
        <v>227.703</v>
      </c>
      <c r="P89" s="41">
        <v>230.18799999999999</v>
      </c>
      <c r="Q89" s="41">
        <v>240.964</v>
      </c>
      <c r="R89" s="41">
        <v>235.58699999999999</v>
      </c>
      <c r="S89" s="41">
        <v>230.13399999999999</v>
      </c>
      <c r="T89" s="41">
        <v>236.79</v>
      </c>
      <c r="U89" s="41">
        <v>236.27799999999999</v>
      </c>
      <c r="V89" s="41">
        <v>215.35300000000001</v>
      </c>
      <c r="W89" s="41">
        <v>196.995</v>
      </c>
      <c r="X89" s="41">
        <v>197.441</v>
      </c>
      <c r="Y89" s="41">
        <v>202.74700000000001</v>
      </c>
      <c r="Z89" s="41">
        <v>215.351</v>
      </c>
      <c r="AA89" s="41">
        <v>207.85300000000001</v>
      </c>
      <c r="AB89" s="41">
        <v>191.39599999999999</v>
      </c>
      <c r="AC89" s="41">
        <v>186.48400000000001</v>
      </c>
      <c r="AD89" s="41">
        <v>165.43299999999999</v>
      </c>
      <c r="AE89" s="37"/>
    </row>
    <row r="90" spans="1:35" x14ac:dyDescent="0.45">
      <c r="A90" s="8">
        <v>90</v>
      </c>
      <c r="B90" s="37"/>
      <c r="C90" s="44" t="s">
        <v>78</v>
      </c>
      <c r="D90" s="41">
        <v>54.622999999999998</v>
      </c>
      <c r="E90" s="41">
        <v>55.835999999999999</v>
      </c>
      <c r="F90" s="41">
        <v>57.271000000000001</v>
      </c>
      <c r="G90" s="41">
        <v>52.802</v>
      </c>
      <c r="H90" s="41">
        <v>50.872999999999998</v>
      </c>
      <c r="I90" s="41">
        <v>52.883000000000003</v>
      </c>
      <c r="J90" s="41">
        <v>51.661000000000001</v>
      </c>
      <c r="K90" s="41">
        <v>47.844999999999999</v>
      </c>
      <c r="L90" s="41">
        <v>47.57</v>
      </c>
      <c r="M90" s="41">
        <v>44.795999999999999</v>
      </c>
      <c r="N90" s="41">
        <v>39.792000000000002</v>
      </c>
      <c r="O90" s="41">
        <v>39.353999999999999</v>
      </c>
      <c r="P90" s="41">
        <v>38.917000000000002</v>
      </c>
      <c r="Q90" s="41">
        <v>36.152999999999999</v>
      </c>
      <c r="R90" s="41">
        <v>33.238</v>
      </c>
      <c r="S90" s="41">
        <v>32.256999999999998</v>
      </c>
      <c r="T90" s="41">
        <v>30.757000000000001</v>
      </c>
      <c r="U90" s="41">
        <v>26.72</v>
      </c>
      <c r="V90" s="41">
        <v>24.780999999999999</v>
      </c>
      <c r="W90" s="41">
        <v>22.416</v>
      </c>
      <c r="X90" s="41">
        <v>20.218</v>
      </c>
      <c r="Y90" s="41">
        <v>17.353999999999999</v>
      </c>
      <c r="Z90" s="41">
        <v>16.762</v>
      </c>
      <c r="AA90" s="41">
        <v>13.414999999999999</v>
      </c>
      <c r="AB90" s="41">
        <v>12.978999999999999</v>
      </c>
      <c r="AC90" s="41">
        <v>13.359</v>
      </c>
      <c r="AD90" s="41">
        <v>12.82</v>
      </c>
      <c r="AE90" s="37"/>
    </row>
    <row r="91" spans="1:35" x14ac:dyDescent="0.45">
      <c r="A91" s="8">
        <v>91</v>
      </c>
      <c r="B91" s="37"/>
      <c r="C91" s="44" t="s">
        <v>68</v>
      </c>
      <c r="D91" s="41">
        <v>57.143999999999998</v>
      </c>
      <c r="E91" s="41">
        <v>56.935000000000002</v>
      </c>
      <c r="F91" s="41">
        <v>55.884999999999998</v>
      </c>
      <c r="G91" s="41">
        <v>60.308</v>
      </c>
      <c r="H91" s="41">
        <v>63.972000000000001</v>
      </c>
      <c r="I91" s="41">
        <v>67.923000000000002</v>
      </c>
      <c r="J91" s="41">
        <v>77.59</v>
      </c>
      <c r="K91" s="41">
        <v>84.278000000000006</v>
      </c>
      <c r="L91" s="41">
        <v>89.566000000000003</v>
      </c>
      <c r="M91" s="41">
        <v>99.69</v>
      </c>
      <c r="N91" s="41">
        <v>102.747</v>
      </c>
      <c r="O91" s="41">
        <v>105.169</v>
      </c>
      <c r="P91" s="41">
        <v>111.738</v>
      </c>
      <c r="Q91" s="41">
        <v>119.125</v>
      </c>
      <c r="R91" s="41">
        <v>128.92500000000001</v>
      </c>
      <c r="S91" s="41">
        <v>135.38399999999999</v>
      </c>
      <c r="T91" s="41">
        <v>139.23400000000001</v>
      </c>
      <c r="U91" s="41">
        <v>145.19900000000001</v>
      </c>
      <c r="V91" s="41">
        <v>151.99199999999999</v>
      </c>
      <c r="W91" s="41">
        <v>141.077</v>
      </c>
      <c r="X91" s="41">
        <v>149.05699999999999</v>
      </c>
      <c r="Y91" s="41">
        <v>133.809</v>
      </c>
      <c r="Z91" s="41">
        <v>115.015</v>
      </c>
      <c r="AA91" s="41">
        <v>101.38500000000001</v>
      </c>
      <c r="AB91" s="41">
        <v>92.363</v>
      </c>
      <c r="AC91" s="41">
        <v>97.597999999999999</v>
      </c>
      <c r="AD91" s="41">
        <v>114.57599999999999</v>
      </c>
      <c r="AE91" s="37"/>
    </row>
    <row r="92" spans="1:35" x14ac:dyDescent="0.45">
      <c r="A92" s="8">
        <v>92</v>
      </c>
      <c r="B92" s="37"/>
      <c r="C92" s="44" t="s">
        <v>59</v>
      </c>
      <c r="D92" s="41">
        <v>6.5250000000000004</v>
      </c>
      <c r="E92" s="41">
        <v>6.8079999999999998</v>
      </c>
      <c r="F92" s="41">
        <v>7.7779999999999996</v>
      </c>
      <c r="G92" s="41">
        <v>8.6150000000000002</v>
      </c>
      <c r="H92" s="41">
        <v>8.907</v>
      </c>
      <c r="I92" s="41">
        <v>9.5030000000000001</v>
      </c>
      <c r="J92" s="41">
        <v>10.391</v>
      </c>
      <c r="K92" s="41">
        <v>10.954000000000001</v>
      </c>
      <c r="L92" s="41">
        <v>11.856</v>
      </c>
      <c r="M92" s="41">
        <v>13.064</v>
      </c>
      <c r="N92" s="41">
        <v>14.334</v>
      </c>
      <c r="O92" s="41">
        <v>15.065</v>
      </c>
      <c r="P92" s="41">
        <v>16.538</v>
      </c>
      <c r="Q92" s="41">
        <v>19.405999999999999</v>
      </c>
      <c r="R92" s="41">
        <v>21.925000000000001</v>
      </c>
      <c r="S92" s="41">
        <v>25.655000000000001</v>
      </c>
      <c r="T92" s="41">
        <v>27.477</v>
      </c>
      <c r="U92" s="41">
        <v>29.692</v>
      </c>
      <c r="V92" s="41">
        <v>32.107999999999997</v>
      </c>
      <c r="W92" s="41">
        <v>33.994999999999997</v>
      </c>
      <c r="X92" s="41">
        <v>38.984000000000002</v>
      </c>
      <c r="Y92" s="41">
        <v>41.781999999999996</v>
      </c>
      <c r="Z92" s="41">
        <v>46.383000000000003</v>
      </c>
      <c r="AA92" s="41">
        <v>49.585999999999999</v>
      </c>
      <c r="AB92" s="41">
        <v>51.911999999999999</v>
      </c>
      <c r="AC92" s="41">
        <v>53.74</v>
      </c>
      <c r="AD92" s="41">
        <v>54.976999999999997</v>
      </c>
      <c r="AE92" s="37"/>
    </row>
    <row r="93" spans="1:35" x14ac:dyDescent="0.45">
      <c r="A93" s="8">
        <v>93</v>
      </c>
      <c r="B93" s="37"/>
      <c r="C93" s="44" t="s">
        <v>79</v>
      </c>
      <c r="D93" s="41">
        <v>1.952</v>
      </c>
      <c r="E93" s="41">
        <v>2.12</v>
      </c>
      <c r="F93" s="41">
        <v>2.399</v>
      </c>
      <c r="G93" s="41">
        <v>2.528</v>
      </c>
      <c r="H93" s="41">
        <v>2.633</v>
      </c>
      <c r="I93" s="41">
        <v>3.339</v>
      </c>
      <c r="J93" s="41">
        <v>3.7730000000000001</v>
      </c>
      <c r="K93" s="41">
        <v>3.944</v>
      </c>
      <c r="L93" s="41">
        <v>4.2539999999999996</v>
      </c>
      <c r="M93" s="41">
        <v>4.0640000000000001</v>
      </c>
      <c r="N93" s="41">
        <v>4.3529999999999998</v>
      </c>
      <c r="O93" s="41">
        <v>5.4029999999999996</v>
      </c>
      <c r="P93" s="41">
        <v>5.4160000000000004</v>
      </c>
      <c r="Q93" s="41">
        <v>4.7130000000000001</v>
      </c>
      <c r="R93" s="41">
        <v>4.8920000000000003</v>
      </c>
      <c r="S93" s="41">
        <v>5.68</v>
      </c>
      <c r="T93" s="41">
        <v>6.0650000000000004</v>
      </c>
      <c r="U93" s="41">
        <v>6.4320000000000004</v>
      </c>
      <c r="V93" s="41">
        <v>6.5640000000000001</v>
      </c>
      <c r="W93" s="41">
        <v>7.0679999999999996</v>
      </c>
      <c r="X93" s="41">
        <v>7.31</v>
      </c>
      <c r="Y93" s="41">
        <v>7.7439999999999998</v>
      </c>
      <c r="Z93" s="41">
        <v>8.0489999999999995</v>
      </c>
      <c r="AA93" s="41">
        <v>8.048</v>
      </c>
      <c r="AB93" s="41">
        <v>8.6110000000000007</v>
      </c>
      <c r="AC93" s="41">
        <v>8.9179999999999993</v>
      </c>
      <c r="AD93" s="41">
        <v>9.9049999999999994</v>
      </c>
      <c r="AE93" s="37"/>
    </row>
    <row r="94" spans="1:35" x14ac:dyDescent="0.45">
      <c r="A94" s="8">
        <v>94</v>
      </c>
      <c r="B94" s="37"/>
      <c r="C94" s="42" t="s">
        <v>81</v>
      </c>
      <c r="D94" s="41">
        <v>205.20500000000001</v>
      </c>
      <c r="E94" s="41">
        <v>211.54</v>
      </c>
      <c r="F94" s="41">
        <v>213.494</v>
      </c>
      <c r="G94" s="41">
        <v>222.483</v>
      </c>
      <c r="H94" s="41">
        <v>221.59100000000001</v>
      </c>
      <c r="I94" s="41">
        <v>227.30099999999999</v>
      </c>
      <c r="J94" s="41">
        <v>238.95400000000001</v>
      </c>
      <c r="K94" s="41">
        <v>241.96600000000001</v>
      </c>
      <c r="L94" s="41">
        <v>240.71600000000001</v>
      </c>
      <c r="M94" s="41">
        <v>243.43100000000001</v>
      </c>
      <c r="N94" s="41">
        <v>243.84100000000001</v>
      </c>
      <c r="O94" s="41">
        <v>252.66499999999999</v>
      </c>
      <c r="P94" s="41">
        <v>255.55600000000001</v>
      </c>
      <c r="Q94" s="41">
        <v>257.017</v>
      </c>
      <c r="R94" s="41">
        <v>260.286</v>
      </c>
      <c r="S94" s="41">
        <v>257.51600000000002</v>
      </c>
      <c r="T94" s="41">
        <v>255.499</v>
      </c>
      <c r="U94" s="41">
        <v>241.41</v>
      </c>
      <c r="V94" s="41">
        <v>241.90899999999999</v>
      </c>
      <c r="W94" s="41">
        <v>230.77199999999999</v>
      </c>
      <c r="X94" s="41">
        <v>236.56200000000001</v>
      </c>
      <c r="Y94" s="41">
        <v>234.00800000000001</v>
      </c>
      <c r="Z94" s="41">
        <v>227.71899999999999</v>
      </c>
      <c r="AA94" s="41">
        <v>226.28200000000001</v>
      </c>
      <c r="AB94" s="41">
        <v>226.14099999999999</v>
      </c>
      <c r="AC94" s="41">
        <v>221.202</v>
      </c>
      <c r="AD94" s="41">
        <v>216.703</v>
      </c>
      <c r="AE94" s="37"/>
    </row>
    <row r="95" spans="1:35" x14ac:dyDescent="0.45">
      <c r="A95" s="8">
        <v>95</v>
      </c>
      <c r="B95" s="37"/>
      <c r="C95" s="42" t="s">
        <v>82</v>
      </c>
      <c r="D95" s="41">
        <v>26.568000000000001</v>
      </c>
      <c r="E95" s="41">
        <v>26.042999999999999</v>
      </c>
      <c r="F95" s="41">
        <v>29.381</v>
      </c>
      <c r="G95" s="41">
        <v>24.837</v>
      </c>
      <c r="H95" s="41">
        <v>19.940000000000001</v>
      </c>
      <c r="I95" s="41">
        <v>21.696999999999999</v>
      </c>
      <c r="J95" s="41">
        <v>23.193000000000001</v>
      </c>
      <c r="K95" s="41">
        <v>20.515000000000001</v>
      </c>
      <c r="L95" s="41">
        <v>19.315999999999999</v>
      </c>
      <c r="M95" s="41">
        <v>21.327999999999999</v>
      </c>
      <c r="N95" s="41">
        <v>20.102</v>
      </c>
      <c r="O95" s="41">
        <v>20.541</v>
      </c>
      <c r="P95" s="41">
        <v>19.969000000000001</v>
      </c>
      <c r="Q95" s="41">
        <v>22.972999999999999</v>
      </c>
      <c r="R95" s="41">
        <v>21.186</v>
      </c>
      <c r="S95" s="41">
        <v>20.492000000000001</v>
      </c>
      <c r="T95" s="41">
        <v>19.547000000000001</v>
      </c>
      <c r="U95" s="41">
        <v>20.331</v>
      </c>
      <c r="V95" s="41">
        <v>20.622</v>
      </c>
      <c r="W95" s="41">
        <v>20.603999999999999</v>
      </c>
      <c r="X95" s="41">
        <v>23.384</v>
      </c>
      <c r="Y95" s="41">
        <v>20.800999999999998</v>
      </c>
      <c r="Z95" s="41">
        <v>21.824999999999999</v>
      </c>
      <c r="AA95" s="41">
        <v>21.105</v>
      </c>
      <c r="AB95" s="41">
        <v>20.024000000000001</v>
      </c>
      <c r="AC95" s="41">
        <v>20.364999999999998</v>
      </c>
      <c r="AD95" s="41">
        <v>21.015000000000001</v>
      </c>
      <c r="AE95" s="37"/>
      <c r="AG95" s="45"/>
      <c r="AH95" s="45"/>
      <c r="AI95" s="45"/>
    </row>
    <row r="96" spans="1:35" x14ac:dyDescent="0.45">
      <c r="A96" s="8">
        <v>96</v>
      </c>
      <c r="B96" s="37"/>
      <c r="C96" s="44" t="s">
        <v>83</v>
      </c>
      <c r="D96" s="41">
        <v>11.836</v>
      </c>
      <c r="E96" s="41">
        <v>12.414</v>
      </c>
      <c r="F96" s="41">
        <v>11.326000000000001</v>
      </c>
      <c r="G96" s="41">
        <v>8.0559999999999992</v>
      </c>
      <c r="H96" s="41">
        <v>6.6630000000000003</v>
      </c>
      <c r="I96" s="41">
        <v>6.9550000000000001</v>
      </c>
      <c r="J96" s="41">
        <v>7.5060000000000002</v>
      </c>
      <c r="K96" s="41">
        <v>6.4960000000000004</v>
      </c>
      <c r="L96" s="41">
        <v>5.625</v>
      </c>
      <c r="M96" s="41">
        <v>5.4180000000000001</v>
      </c>
      <c r="N96" s="41">
        <v>4.8230000000000004</v>
      </c>
      <c r="O96" s="41">
        <v>5.2690000000000001</v>
      </c>
      <c r="P96" s="41">
        <v>5.117</v>
      </c>
      <c r="Q96" s="41">
        <v>6.383</v>
      </c>
      <c r="R96" s="41">
        <v>5.4329999999999998</v>
      </c>
      <c r="S96" s="41">
        <v>4.2510000000000003</v>
      </c>
      <c r="T96" s="41">
        <v>4.3319999999999999</v>
      </c>
      <c r="U96" s="41">
        <v>4.6470000000000002</v>
      </c>
      <c r="V96" s="41">
        <v>4.4420000000000002</v>
      </c>
      <c r="W96" s="41">
        <v>4.4880000000000004</v>
      </c>
      <c r="X96" s="41">
        <v>5.1360000000000001</v>
      </c>
      <c r="Y96" s="41">
        <v>4.51</v>
      </c>
      <c r="Z96" s="41">
        <v>4.6959999999999997</v>
      </c>
      <c r="AA96" s="41">
        <v>4.1520000000000001</v>
      </c>
      <c r="AB96" s="41">
        <v>3.726</v>
      </c>
      <c r="AC96" s="41">
        <v>3.4889999999999999</v>
      </c>
      <c r="AD96" s="41">
        <v>3.5449999999999999</v>
      </c>
      <c r="AE96" s="37"/>
    </row>
    <row r="97" spans="1:31" x14ac:dyDescent="0.45">
      <c r="A97" s="8">
        <v>97</v>
      </c>
      <c r="B97" s="37"/>
      <c r="C97" s="44" t="s">
        <v>78</v>
      </c>
      <c r="D97" s="41">
        <v>6.6459999999999999</v>
      </c>
      <c r="E97" s="41">
        <v>5.5119999999999996</v>
      </c>
      <c r="F97" s="41">
        <v>5.6509999999999998</v>
      </c>
      <c r="G97" s="41">
        <v>5.798</v>
      </c>
      <c r="H97" s="41">
        <v>4.9320000000000004</v>
      </c>
      <c r="I97" s="41">
        <v>4.5750000000000002</v>
      </c>
      <c r="J97" s="41">
        <v>5.008</v>
      </c>
      <c r="K97" s="41">
        <v>3.9039999999999999</v>
      </c>
      <c r="L97" s="41">
        <v>3.7360000000000002</v>
      </c>
      <c r="M97" s="41">
        <v>3.8210000000000002</v>
      </c>
      <c r="N97" s="41">
        <v>3.1659999999999999</v>
      </c>
      <c r="O97" s="41">
        <v>3.2029999999999998</v>
      </c>
      <c r="P97" s="41">
        <v>2.9</v>
      </c>
      <c r="Q97" s="41">
        <v>2.6360000000000001</v>
      </c>
      <c r="R97" s="41">
        <v>2.3010000000000002</v>
      </c>
      <c r="S97" s="41">
        <v>2.1150000000000002</v>
      </c>
      <c r="T97" s="41">
        <v>1.54</v>
      </c>
      <c r="U97" s="41">
        <v>1.546</v>
      </c>
      <c r="V97" s="41">
        <v>1.367</v>
      </c>
      <c r="W97" s="41">
        <v>1.56</v>
      </c>
      <c r="X97" s="41">
        <v>1.6910000000000001</v>
      </c>
      <c r="Y97" s="41">
        <v>1.228</v>
      </c>
      <c r="Z97" s="41">
        <v>1.2490000000000001</v>
      </c>
      <c r="AA97" s="41">
        <v>1.014</v>
      </c>
      <c r="AB97" s="41">
        <v>1.03</v>
      </c>
      <c r="AC97" s="41">
        <v>0.91900000000000004</v>
      </c>
      <c r="AD97" s="41">
        <v>0.96299999999999997</v>
      </c>
      <c r="AE97" s="37"/>
    </row>
    <row r="98" spans="1:31" x14ac:dyDescent="0.45">
      <c r="A98" s="8">
        <v>98</v>
      </c>
      <c r="B98" s="37"/>
      <c r="C98" s="44" t="s">
        <v>84</v>
      </c>
      <c r="D98" s="41">
        <v>5.7329999999999997</v>
      </c>
      <c r="E98" s="41">
        <v>5.5910000000000002</v>
      </c>
      <c r="F98" s="41">
        <v>8.7650000000000006</v>
      </c>
      <c r="G98" s="41">
        <v>7.3869999999999996</v>
      </c>
      <c r="H98" s="41">
        <v>4.99</v>
      </c>
      <c r="I98" s="41">
        <v>7.3419999999999996</v>
      </c>
      <c r="J98" s="41">
        <v>7.7640000000000002</v>
      </c>
      <c r="K98" s="41">
        <v>7.1020000000000003</v>
      </c>
      <c r="L98" s="41">
        <v>7.0519999999999996</v>
      </c>
      <c r="M98" s="41">
        <v>9.0719999999999992</v>
      </c>
      <c r="N98" s="41">
        <v>8.9819999999999993</v>
      </c>
      <c r="O98" s="41">
        <v>8.8260000000000005</v>
      </c>
      <c r="P98" s="41">
        <v>8.4760000000000009</v>
      </c>
      <c r="Q98" s="41">
        <v>10.206</v>
      </c>
      <c r="R98" s="41">
        <v>9.4459999999999997</v>
      </c>
      <c r="S98" s="41">
        <v>9.8089999999999993</v>
      </c>
      <c r="T98" s="41">
        <v>8.9130000000000003</v>
      </c>
      <c r="U98" s="41">
        <v>9.2149999999999999</v>
      </c>
      <c r="V98" s="41">
        <v>9.2750000000000004</v>
      </c>
      <c r="W98" s="41">
        <v>8.76</v>
      </c>
      <c r="X98" s="41">
        <v>9.9320000000000004</v>
      </c>
      <c r="Y98" s="41">
        <v>8.89</v>
      </c>
      <c r="Z98" s="41">
        <v>9.0399999999999991</v>
      </c>
      <c r="AA98" s="41">
        <v>9.3759999999999994</v>
      </c>
      <c r="AB98" s="41">
        <v>8.5619999999999994</v>
      </c>
      <c r="AC98" s="41">
        <v>8.6419999999999995</v>
      </c>
      <c r="AD98" s="41">
        <v>8.6539999999999999</v>
      </c>
      <c r="AE98" s="37"/>
    </row>
    <row r="99" spans="1:31" x14ac:dyDescent="0.45">
      <c r="A99" s="8">
        <v>99</v>
      </c>
      <c r="B99" s="37"/>
      <c r="C99" s="44" t="s">
        <v>85</v>
      </c>
      <c r="D99" s="41">
        <v>1.5309999999999999</v>
      </c>
      <c r="E99" s="41">
        <v>1.6719999999999999</v>
      </c>
      <c r="F99" s="41">
        <v>1.8879999999999999</v>
      </c>
      <c r="G99" s="41">
        <v>1.8959999999999999</v>
      </c>
      <c r="H99" s="41">
        <v>2.0329999999999999</v>
      </c>
      <c r="I99" s="41">
        <v>1.75</v>
      </c>
      <c r="J99" s="41">
        <v>2.036</v>
      </c>
      <c r="K99" s="41">
        <v>2.056</v>
      </c>
      <c r="L99" s="41">
        <v>2.0070000000000001</v>
      </c>
      <c r="M99" s="41">
        <v>2.0920000000000001</v>
      </c>
      <c r="N99" s="41">
        <v>2.1949999999999998</v>
      </c>
      <c r="O99" s="41">
        <v>2.4239999999999999</v>
      </c>
      <c r="P99" s="41">
        <v>2.677</v>
      </c>
      <c r="Q99" s="41">
        <v>2.9009999999999998</v>
      </c>
      <c r="R99" s="41">
        <v>3.129</v>
      </c>
      <c r="S99" s="41">
        <v>3.4470000000000001</v>
      </c>
      <c r="T99" s="41">
        <v>3.855</v>
      </c>
      <c r="U99" s="41">
        <v>3.9009999999999998</v>
      </c>
      <c r="V99" s="41">
        <v>4.1890000000000001</v>
      </c>
      <c r="W99" s="41">
        <v>4.4859999999999998</v>
      </c>
      <c r="X99" s="41">
        <v>5.1970000000000001</v>
      </c>
      <c r="Y99" s="41">
        <v>4.8140000000000001</v>
      </c>
      <c r="Z99" s="41">
        <v>5.4340000000000002</v>
      </c>
      <c r="AA99" s="41">
        <v>5.3540000000000001</v>
      </c>
      <c r="AB99" s="41">
        <v>5.4960000000000004</v>
      </c>
      <c r="AC99" s="41">
        <v>5.9119999999999999</v>
      </c>
      <c r="AD99" s="41">
        <v>6.4589999999999996</v>
      </c>
      <c r="AE99" s="37"/>
    </row>
    <row r="100" spans="1:31" x14ac:dyDescent="0.45">
      <c r="A100" s="8">
        <v>100</v>
      </c>
      <c r="B100" s="37"/>
      <c r="C100" s="44" t="s">
        <v>86</v>
      </c>
      <c r="D100" s="41">
        <v>0.81799999999999995</v>
      </c>
      <c r="E100" s="41">
        <v>0.85199999999999998</v>
      </c>
      <c r="F100" s="41">
        <v>1.0569999999999999</v>
      </c>
      <c r="G100" s="41">
        <v>1.0609999999999999</v>
      </c>
      <c r="H100" s="41">
        <v>0.88500000000000001</v>
      </c>
      <c r="I100" s="41">
        <v>0.58099999999999996</v>
      </c>
      <c r="J100" s="41">
        <v>0.52200000000000002</v>
      </c>
      <c r="K100" s="41">
        <v>0.56000000000000005</v>
      </c>
      <c r="L100" s="41">
        <v>0.53400000000000003</v>
      </c>
      <c r="M100" s="41">
        <v>0.59</v>
      </c>
      <c r="N100" s="41">
        <v>0.55600000000000005</v>
      </c>
      <c r="O100" s="41">
        <v>0.47299999999999998</v>
      </c>
      <c r="P100" s="41">
        <v>0.49399999999999999</v>
      </c>
      <c r="Q100" s="41">
        <v>0.622</v>
      </c>
      <c r="R100" s="41">
        <v>0.67</v>
      </c>
      <c r="S100" s="41">
        <v>0.67700000000000005</v>
      </c>
      <c r="T100" s="41">
        <v>0.73699999999999999</v>
      </c>
      <c r="U100" s="41">
        <v>0.84799999999999998</v>
      </c>
      <c r="V100" s="41">
        <v>1.1859999999999999</v>
      </c>
      <c r="W100" s="41">
        <v>1.155</v>
      </c>
      <c r="X100" s="41">
        <v>1.268</v>
      </c>
      <c r="Y100" s="41">
        <v>1.22</v>
      </c>
      <c r="Z100" s="41">
        <v>1.212</v>
      </c>
      <c r="AA100" s="41">
        <v>1.0489999999999999</v>
      </c>
      <c r="AB100" s="41">
        <v>1.0149999999999999</v>
      </c>
      <c r="AC100" s="41">
        <v>1.141</v>
      </c>
      <c r="AD100" s="41">
        <v>1.1220000000000001</v>
      </c>
      <c r="AE100" s="37"/>
    </row>
    <row r="101" spans="1:31" x14ac:dyDescent="0.45">
      <c r="A101" s="8">
        <v>101</v>
      </c>
      <c r="B101" s="37"/>
      <c r="C101" s="42" t="s">
        <v>87</v>
      </c>
      <c r="D101" s="41">
        <v>658.12199999999996</v>
      </c>
      <c r="E101" s="41">
        <v>657.28</v>
      </c>
      <c r="F101" s="41">
        <v>667.15099999999995</v>
      </c>
      <c r="G101" s="41">
        <v>680.69600000000003</v>
      </c>
      <c r="H101" s="41">
        <v>689.23299999999995</v>
      </c>
      <c r="I101" s="41">
        <v>687.55799999999999</v>
      </c>
      <c r="J101" s="41">
        <v>706.47900000000004</v>
      </c>
      <c r="K101" s="41">
        <v>718.904</v>
      </c>
      <c r="L101" s="41">
        <v>740.25400000000002</v>
      </c>
      <c r="M101" s="41">
        <v>702.71900000000005</v>
      </c>
      <c r="N101" s="41">
        <v>711.89499999999998</v>
      </c>
      <c r="O101" s="41">
        <v>710.06399999999996</v>
      </c>
      <c r="P101" s="41">
        <v>705.01599999999996</v>
      </c>
      <c r="Q101" s="41">
        <v>715.28700000000003</v>
      </c>
      <c r="R101" s="41">
        <v>730.74400000000003</v>
      </c>
      <c r="S101" s="41">
        <v>728.55</v>
      </c>
      <c r="T101" s="41">
        <v>727.24400000000003</v>
      </c>
      <c r="U101" s="41">
        <v>717.93700000000001</v>
      </c>
      <c r="V101" s="41">
        <v>717.08699999999999</v>
      </c>
      <c r="W101" s="41">
        <v>668.10299999999995</v>
      </c>
      <c r="X101" s="41">
        <v>661.35199999999998</v>
      </c>
      <c r="Y101" s="41">
        <v>648.77700000000004</v>
      </c>
      <c r="Z101" s="41">
        <v>645.06200000000001</v>
      </c>
      <c r="AA101" s="41">
        <v>615.62300000000005</v>
      </c>
      <c r="AB101" s="41">
        <v>614.56100000000004</v>
      </c>
      <c r="AC101" s="41">
        <v>642.38199999999995</v>
      </c>
      <c r="AD101" s="41">
        <v>640.30799999999999</v>
      </c>
      <c r="AE101" s="37"/>
    </row>
    <row r="102" spans="1:31" x14ac:dyDescent="0.45">
      <c r="A102" s="8">
        <v>102</v>
      </c>
      <c r="B102" s="37"/>
      <c r="C102" s="42" t="s">
        <v>88</v>
      </c>
      <c r="D102" s="41">
        <v>131.39599999999999</v>
      </c>
      <c r="E102" s="41">
        <v>110.501</v>
      </c>
      <c r="F102" s="41">
        <v>97.52</v>
      </c>
      <c r="G102" s="41">
        <v>91.328999999999994</v>
      </c>
      <c r="H102" s="41">
        <v>88.936000000000007</v>
      </c>
      <c r="I102" s="41">
        <v>86.808000000000007</v>
      </c>
      <c r="J102" s="41">
        <v>83.012</v>
      </c>
      <c r="K102" s="41">
        <v>83.103999999999999</v>
      </c>
      <c r="L102" s="41">
        <v>79.471999999999994</v>
      </c>
      <c r="M102" s="41">
        <v>72.111000000000004</v>
      </c>
      <c r="N102" s="41">
        <v>73.242999999999995</v>
      </c>
      <c r="O102" s="41">
        <v>69.409000000000006</v>
      </c>
      <c r="P102" s="41">
        <v>67.031999999999996</v>
      </c>
      <c r="Q102" s="41">
        <v>69.182000000000002</v>
      </c>
      <c r="R102" s="41">
        <v>69.897999999999996</v>
      </c>
      <c r="S102" s="41">
        <v>67.531999999999996</v>
      </c>
      <c r="T102" s="41">
        <v>71.402000000000001</v>
      </c>
      <c r="U102" s="41">
        <v>71.921999999999997</v>
      </c>
      <c r="V102" s="41">
        <v>68.858000000000004</v>
      </c>
      <c r="W102" s="41">
        <v>51.606999999999999</v>
      </c>
      <c r="X102" s="41">
        <v>63.453000000000003</v>
      </c>
      <c r="Y102" s="41">
        <v>62.89</v>
      </c>
      <c r="Z102" s="41">
        <v>61.404000000000003</v>
      </c>
      <c r="AA102" s="41">
        <v>61.351999999999997</v>
      </c>
      <c r="AB102" s="41">
        <v>61.354999999999997</v>
      </c>
      <c r="AC102" s="41">
        <v>60.218000000000004</v>
      </c>
      <c r="AD102" s="41">
        <v>58.454000000000001</v>
      </c>
      <c r="AE102" s="37"/>
    </row>
    <row r="103" spans="1:31" x14ac:dyDescent="0.45">
      <c r="A103" s="8">
        <v>103</v>
      </c>
      <c r="B103" s="3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7"/>
    </row>
    <row r="104" spans="1:31" x14ac:dyDescent="0.45">
      <c r="A104" s="8">
        <v>104</v>
      </c>
      <c r="B104" s="37"/>
      <c r="C104" s="38" t="s">
        <v>89</v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37"/>
    </row>
    <row r="105" spans="1:31" x14ac:dyDescent="0.45">
      <c r="A105" s="8">
        <v>105</v>
      </c>
      <c r="B105" s="37"/>
      <c r="C105" s="46" t="s">
        <v>77</v>
      </c>
      <c r="D105" s="41">
        <v>1037.8979999999999</v>
      </c>
      <c r="E105" s="41">
        <v>1018.077</v>
      </c>
      <c r="F105" s="41">
        <v>1018.5069999999999</v>
      </c>
      <c r="G105" s="41">
        <v>1022.37</v>
      </c>
      <c r="H105" s="41">
        <v>1025.1500000000001</v>
      </c>
      <c r="I105" s="41">
        <v>1026.171</v>
      </c>
      <c r="J105" s="41">
        <v>1054.1300000000001</v>
      </c>
      <c r="K105" s="41">
        <v>1062.0440000000001</v>
      </c>
      <c r="L105" s="41">
        <v>1083.2850000000001</v>
      </c>
      <c r="M105" s="41">
        <v>1040.7760000000001</v>
      </c>
      <c r="N105" s="41">
        <v>1056.057</v>
      </c>
      <c r="O105" s="41">
        <v>1058.451</v>
      </c>
      <c r="P105" s="41">
        <v>1056.212</v>
      </c>
      <c r="Q105" s="41">
        <v>1081.17</v>
      </c>
      <c r="R105" s="41">
        <v>1104.557</v>
      </c>
      <c r="S105" s="41">
        <v>1102.7249999999999</v>
      </c>
      <c r="T105" s="41">
        <v>1106.144</v>
      </c>
      <c r="U105" s="41">
        <v>1093.8900000000001</v>
      </c>
      <c r="V105" s="41">
        <v>1087.922</v>
      </c>
      <c r="W105" s="41">
        <v>1006.147</v>
      </c>
      <c r="X105" s="41">
        <v>1021.901</v>
      </c>
      <c r="Y105" s="41">
        <v>999.27800000000002</v>
      </c>
      <c r="Z105" s="41">
        <v>988.31899999999996</v>
      </c>
      <c r="AA105" s="41">
        <v>949.47500000000002</v>
      </c>
      <c r="AB105" s="41">
        <v>934.48199999999997</v>
      </c>
      <c r="AC105" s="41">
        <v>963.79600000000005</v>
      </c>
      <c r="AD105" s="41">
        <v>963.03200000000004</v>
      </c>
      <c r="AE105" s="37"/>
    </row>
    <row r="106" spans="1:31" x14ac:dyDescent="0.45">
      <c r="A106" s="8">
        <v>106</v>
      </c>
      <c r="B106" s="37"/>
      <c r="C106" s="44" t="s">
        <v>62</v>
      </c>
      <c r="D106" s="41">
        <v>86.546000000000006</v>
      </c>
      <c r="E106" s="41">
        <v>69.076999999999998</v>
      </c>
      <c r="F106" s="41">
        <v>60.570999999999998</v>
      </c>
      <c r="G106" s="41">
        <v>54.832000000000001</v>
      </c>
      <c r="H106" s="41">
        <v>53.195999999999998</v>
      </c>
      <c r="I106" s="41">
        <v>51.35</v>
      </c>
      <c r="J106" s="41">
        <v>49.497999999999998</v>
      </c>
      <c r="K106" s="41">
        <v>48.426000000000002</v>
      </c>
      <c r="L106" s="41">
        <v>45.79</v>
      </c>
      <c r="M106" s="41">
        <v>41.246000000000002</v>
      </c>
      <c r="N106" s="41">
        <v>41.517000000000003</v>
      </c>
      <c r="O106" s="41">
        <v>39.418999999999997</v>
      </c>
      <c r="P106" s="41">
        <v>37.749000000000002</v>
      </c>
      <c r="Q106" s="41">
        <v>39.040999999999997</v>
      </c>
      <c r="R106" s="41">
        <v>40.287999999999997</v>
      </c>
      <c r="S106" s="41">
        <v>39.241999999999997</v>
      </c>
      <c r="T106" s="41">
        <v>41.055</v>
      </c>
      <c r="U106" s="41">
        <v>40.563000000000002</v>
      </c>
      <c r="V106" s="41">
        <v>39.351999999999997</v>
      </c>
      <c r="W106" s="41">
        <v>29.940999999999999</v>
      </c>
      <c r="X106" s="41">
        <v>35.222999999999999</v>
      </c>
      <c r="Y106" s="41">
        <v>35.088000000000001</v>
      </c>
      <c r="Z106" s="41">
        <v>33.768000000000001</v>
      </c>
      <c r="AA106" s="41">
        <v>33.509</v>
      </c>
      <c r="AB106" s="41">
        <v>32.909999999999997</v>
      </c>
      <c r="AC106" s="41">
        <v>31.786999999999999</v>
      </c>
      <c r="AD106" s="41">
        <v>31.378</v>
      </c>
      <c r="AE106" s="37"/>
    </row>
    <row r="107" spans="1:31" x14ac:dyDescent="0.45">
      <c r="A107" s="8">
        <v>107</v>
      </c>
      <c r="B107" s="37"/>
      <c r="C107" s="44" t="s">
        <v>78</v>
      </c>
      <c r="D107" s="41">
        <v>657.79600000000005</v>
      </c>
      <c r="E107" s="41">
        <v>657.01900000000001</v>
      </c>
      <c r="F107" s="41">
        <v>667.02300000000002</v>
      </c>
      <c r="G107" s="41">
        <v>680.59699999999998</v>
      </c>
      <c r="H107" s="41">
        <v>689.07600000000002</v>
      </c>
      <c r="I107" s="41">
        <v>687.36300000000006</v>
      </c>
      <c r="J107" s="41">
        <v>706.29200000000003</v>
      </c>
      <c r="K107" s="41">
        <v>718.75400000000002</v>
      </c>
      <c r="L107" s="41">
        <v>740.10400000000004</v>
      </c>
      <c r="M107" s="41">
        <v>702.54300000000001</v>
      </c>
      <c r="N107" s="41">
        <v>711.68200000000002</v>
      </c>
      <c r="O107" s="41">
        <v>709.84199999999998</v>
      </c>
      <c r="P107" s="41">
        <v>704.77800000000002</v>
      </c>
      <c r="Q107" s="41">
        <v>715.06500000000005</v>
      </c>
      <c r="R107" s="41">
        <v>730.50900000000001</v>
      </c>
      <c r="S107" s="41">
        <v>728.29700000000003</v>
      </c>
      <c r="T107" s="41">
        <v>726.95699999999999</v>
      </c>
      <c r="U107" s="41">
        <v>717.67399999999998</v>
      </c>
      <c r="V107" s="41">
        <v>716.85299999999995</v>
      </c>
      <c r="W107" s="41">
        <v>667.88300000000004</v>
      </c>
      <c r="X107" s="41">
        <v>661.11900000000003</v>
      </c>
      <c r="Y107" s="41">
        <v>648.54999999999995</v>
      </c>
      <c r="Z107" s="41">
        <v>644.85799999999995</v>
      </c>
      <c r="AA107" s="41">
        <v>615.44500000000005</v>
      </c>
      <c r="AB107" s="41">
        <v>614.36199999999997</v>
      </c>
      <c r="AC107" s="41">
        <v>642.21100000000001</v>
      </c>
      <c r="AD107" s="41">
        <v>640.125</v>
      </c>
      <c r="AE107" s="37"/>
    </row>
    <row r="108" spans="1:31" x14ac:dyDescent="0.45">
      <c r="A108" s="8">
        <v>108</v>
      </c>
      <c r="B108" s="37"/>
      <c r="C108" s="44" t="s">
        <v>68</v>
      </c>
      <c r="D108" s="41">
        <v>34.694000000000003</v>
      </c>
      <c r="E108" s="41">
        <v>31.471</v>
      </c>
      <c r="F108" s="41">
        <v>29.059000000000001</v>
      </c>
      <c r="G108" s="41">
        <v>27.911999999999999</v>
      </c>
      <c r="H108" s="41">
        <v>28.105</v>
      </c>
      <c r="I108" s="41">
        <v>27.632999999999999</v>
      </c>
      <c r="J108" s="41">
        <v>26.331</v>
      </c>
      <c r="K108" s="41">
        <v>26.785</v>
      </c>
      <c r="L108" s="41">
        <v>26.36</v>
      </c>
      <c r="M108" s="41">
        <v>23.684000000000001</v>
      </c>
      <c r="N108" s="41">
        <v>24.757000000000001</v>
      </c>
      <c r="O108" s="41">
        <v>22.974</v>
      </c>
      <c r="P108" s="41">
        <v>22.805</v>
      </c>
      <c r="Q108" s="41">
        <v>23.651</v>
      </c>
      <c r="R108" s="41">
        <v>24.094000000000001</v>
      </c>
      <c r="S108" s="41">
        <v>23.434999999999999</v>
      </c>
      <c r="T108" s="41">
        <v>24.306999999999999</v>
      </c>
      <c r="U108" s="41">
        <v>24.831</v>
      </c>
      <c r="V108" s="41">
        <v>23.367999999999999</v>
      </c>
      <c r="W108" s="41">
        <v>16.82</v>
      </c>
      <c r="X108" s="41">
        <v>21.195</v>
      </c>
      <c r="Y108" s="41">
        <v>20.805</v>
      </c>
      <c r="Z108" s="41">
        <v>20.608000000000001</v>
      </c>
      <c r="AA108" s="41">
        <v>20.771999999999998</v>
      </c>
      <c r="AB108" s="41">
        <v>21.247</v>
      </c>
      <c r="AC108" s="41">
        <v>20.959</v>
      </c>
      <c r="AD108" s="41">
        <v>20.222999999999999</v>
      </c>
      <c r="AE108" s="37"/>
    </row>
    <row r="109" spans="1:31" x14ac:dyDescent="0.45">
      <c r="A109" s="8">
        <v>109</v>
      </c>
      <c r="B109" s="37"/>
      <c r="C109" s="44" t="s">
        <v>63</v>
      </c>
      <c r="D109" s="41">
        <v>196.47399999999999</v>
      </c>
      <c r="E109" s="41">
        <v>199.17500000000001</v>
      </c>
      <c r="F109" s="41">
        <v>196.53399999999999</v>
      </c>
      <c r="G109" s="41">
        <v>196.267</v>
      </c>
      <c r="H109" s="41">
        <v>198.804</v>
      </c>
      <c r="I109" s="41">
        <v>205.155</v>
      </c>
      <c r="J109" s="41">
        <v>213.67400000000001</v>
      </c>
      <c r="K109" s="41">
        <v>214.09299999999999</v>
      </c>
      <c r="L109" s="41">
        <v>218.11199999999999</v>
      </c>
      <c r="M109" s="41">
        <v>220.518</v>
      </c>
      <c r="N109" s="41">
        <v>225.79400000000001</v>
      </c>
      <c r="O109" s="41">
        <v>230.71899999999999</v>
      </c>
      <c r="P109" s="41">
        <v>236.803</v>
      </c>
      <c r="Q109" s="41">
        <v>244.9</v>
      </c>
      <c r="R109" s="41">
        <v>247.624</v>
      </c>
      <c r="S109" s="41">
        <v>249.78299999999999</v>
      </c>
      <c r="T109" s="41">
        <v>252.364</v>
      </c>
      <c r="U109" s="41">
        <v>251.73099999999999</v>
      </c>
      <c r="V109" s="41">
        <v>248.98</v>
      </c>
      <c r="W109" s="41">
        <v>232.86099999999999</v>
      </c>
      <c r="X109" s="41">
        <v>239.56399999999999</v>
      </c>
      <c r="Y109" s="41">
        <v>235.184</v>
      </c>
      <c r="Z109" s="41">
        <v>228.339</v>
      </c>
      <c r="AA109" s="41">
        <v>219.227</v>
      </c>
      <c r="AB109" s="41">
        <v>209.691</v>
      </c>
      <c r="AC109" s="41">
        <v>211.465</v>
      </c>
      <c r="AD109" s="41">
        <v>212.054</v>
      </c>
      <c r="AE109" s="37"/>
    </row>
    <row r="110" spans="1:31" x14ac:dyDescent="0.45">
      <c r="A110" s="8">
        <v>110</v>
      </c>
      <c r="B110" s="37"/>
      <c r="C110" s="44" t="s">
        <v>90</v>
      </c>
      <c r="D110" s="41">
        <v>62.353000000000002</v>
      </c>
      <c r="E110" s="41">
        <v>61.296999999999997</v>
      </c>
      <c r="F110" s="41">
        <v>65.277000000000001</v>
      </c>
      <c r="G110" s="41">
        <v>62.715000000000003</v>
      </c>
      <c r="H110" s="41">
        <v>55.91</v>
      </c>
      <c r="I110" s="41">
        <v>54.616999999999997</v>
      </c>
      <c r="J110" s="41">
        <v>58.281999999999996</v>
      </c>
      <c r="K110" s="41">
        <v>53.927</v>
      </c>
      <c r="L110" s="41">
        <v>52.866</v>
      </c>
      <c r="M110" s="41">
        <v>52.722999999999999</v>
      </c>
      <c r="N110" s="41">
        <v>52.243000000000002</v>
      </c>
      <c r="O110" s="41">
        <v>55.436999999999998</v>
      </c>
      <c r="P110" s="41">
        <v>54.027000000000001</v>
      </c>
      <c r="Q110" s="41">
        <v>58.468000000000004</v>
      </c>
      <c r="R110" s="41">
        <v>62.003</v>
      </c>
      <c r="S110" s="41">
        <v>61.935000000000002</v>
      </c>
      <c r="T110" s="41">
        <v>61.43</v>
      </c>
      <c r="U110" s="41">
        <v>59.06</v>
      </c>
      <c r="V110" s="41">
        <v>59.332999999999998</v>
      </c>
      <c r="W110" s="41">
        <v>58.578000000000003</v>
      </c>
      <c r="X110" s="41">
        <v>64.739999999999995</v>
      </c>
      <c r="Y110" s="41">
        <v>59.588999999999999</v>
      </c>
      <c r="Z110" s="41">
        <v>60.677</v>
      </c>
      <c r="AA110" s="41">
        <v>60.456000000000003</v>
      </c>
      <c r="AB110" s="41">
        <v>56.210999999999999</v>
      </c>
      <c r="AC110" s="41">
        <v>57.314</v>
      </c>
      <c r="AD110" s="41">
        <v>59.192</v>
      </c>
      <c r="AE110" s="37"/>
    </row>
    <row r="111" spans="1:31" x14ac:dyDescent="0.45">
      <c r="A111" s="8">
        <v>111</v>
      </c>
      <c r="B111" s="37"/>
      <c r="C111" s="40" t="s">
        <v>80</v>
      </c>
      <c r="D111" s="41">
        <v>170.18799999999999</v>
      </c>
      <c r="E111" s="41">
        <v>169.262</v>
      </c>
      <c r="F111" s="41">
        <v>167.52199999999999</v>
      </c>
      <c r="G111" s="41">
        <v>164.017</v>
      </c>
      <c r="H111" s="41">
        <v>164.6</v>
      </c>
      <c r="I111" s="41">
        <v>165.684</v>
      </c>
      <c r="J111" s="41">
        <v>172.89</v>
      </c>
      <c r="K111" s="41">
        <v>170.589</v>
      </c>
      <c r="L111" s="41">
        <v>174.381</v>
      </c>
      <c r="M111" s="41">
        <v>174.14500000000001</v>
      </c>
      <c r="N111" s="41">
        <v>179.66</v>
      </c>
      <c r="O111" s="41">
        <v>184.249</v>
      </c>
      <c r="P111" s="41">
        <v>188.81200000000001</v>
      </c>
      <c r="Q111" s="41">
        <v>199.27699999999999</v>
      </c>
      <c r="R111" s="41">
        <v>205.929</v>
      </c>
      <c r="S111" s="41">
        <v>208.94200000000001</v>
      </c>
      <c r="T111" s="41">
        <v>212.77500000000001</v>
      </c>
      <c r="U111" s="41">
        <v>213.50399999999999</v>
      </c>
      <c r="V111" s="41">
        <v>210.578</v>
      </c>
      <c r="W111" s="41">
        <v>197.46</v>
      </c>
      <c r="X111" s="41">
        <v>206.09700000000001</v>
      </c>
      <c r="Y111" s="41">
        <v>199.792</v>
      </c>
      <c r="Z111" s="41">
        <v>195.19499999999999</v>
      </c>
      <c r="AA111" s="41">
        <v>186.64</v>
      </c>
      <c r="AB111" s="41">
        <v>173.80600000000001</v>
      </c>
      <c r="AC111" s="41">
        <v>177.934</v>
      </c>
      <c r="AD111" s="41">
        <v>181.172</v>
      </c>
      <c r="AE111" s="37"/>
    </row>
    <row r="112" spans="1:31" x14ac:dyDescent="0.45">
      <c r="A112" s="8">
        <v>112</v>
      </c>
      <c r="B112" s="37"/>
      <c r="C112" s="44" t="s">
        <v>63</v>
      </c>
      <c r="D112" s="41">
        <v>128.12799999999999</v>
      </c>
      <c r="E112" s="41">
        <v>128.68100000000001</v>
      </c>
      <c r="F112" s="41">
        <v>125.39700000000001</v>
      </c>
      <c r="G112" s="41">
        <v>122.133</v>
      </c>
      <c r="H112" s="41">
        <v>124.967</v>
      </c>
      <c r="I112" s="41">
        <v>129.41800000000001</v>
      </c>
      <c r="J112" s="41">
        <v>134.05799999999999</v>
      </c>
      <c r="K112" s="41">
        <v>133.47200000000001</v>
      </c>
      <c r="L112" s="41">
        <v>137.90100000000001</v>
      </c>
      <c r="M112" s="41">
        <v>139.40199999999999</v>
      </c>
      <c r="N112" s="41">
        <v>144.53899999999999</v>
      </c>
      <c r="O112" s="41">
        <v>146.541</v>
      </c>
      <c r="P112" s="41">
        <v>151.661</v>
      </c>
      <c r="Q112" s="41">
        <v>159.27099999999999</v>
      </c>
      <c r="R112" s="41">
        <v>160.91399999999999</v>
      </c>
      <c r="S112" s="41">
        <v>163.99600000000001</v>
      </c>
      <c r="T112" s="41">
        <v>167.25</v>
      </c>
      <c r="U112" s="41">
        <v>171.31200000000001</v>
      </c>
      <c r="V112" s="41">
        <v>168.39400000000001</v>
      </c>
      <c r="W112" s="41">
        <v>155.99</v>
      </c>
      <c r="X112" s="41">
        <v>160.75</v>
      </c>
      <c r="Y112" s="41">
        <v>157.21700000000001</v>
      </c>
      <c r="Z112" s="41">
        <v>152.47</v>
      </c>
      <c r="AA112" s="41">
        <v>143.834</v>
      </c>
      <c r="AB112" s="41">
        <v>134.34299999999999</v>
      </c>
      <c r="AC112" s="41">
        <v>137.76499999999999</v>
      </c>
      <c r="AD112" s="41">
        <v>139.85400000000001</v>
      </c>
      <c r="AE112" s="37"/>
    </row>
    <row r="113" spans="1:31" x14ac:dyDescent="0.45">
      <c r="A113" s="8">
        <v>113</v>
      </c>
      <c r="B113" s="37"/>
      <c r="C113" s="44" t="s">
        <v>90</v>
      </c>
      <c r="D113" s="41">
        <v>42.06</v>
      </c>
      <c r="E113" s="41">
        <v>40.581000000000003</v>
      </c>
      <c r="F113" s="41">
        <v>42.125</v>
      </c>
      <c r="G113" s="41">
        <v>41.883000000000003</v>
      </c>
      <c r="H113" s="41">
        <v>39.633000000000003</v>
      </c>
      <c r="I113" s="41">
        <v>36.265999999999998</v>
      </c>
      <c r="J113" s="41">
        <v>38.832999999999998</v>
      </c>
      <c r="K113" s="41">
        <v>37.116999999999997</v>
      </c>
      <c r="L113" s="41">
        <v>36.479999999999997</v>
      </c>
      <c r="M113" s="41">
        <v>34.743000000000002</v>
      </c>
      <c r="N113" s="41">
        <v>35.121000000000002</v>
      </c>
      <c r="O113" s="41">
        <v>37.707999999999998</v>
      </c>
      <c r="P113" s="41">
        <v>37.15</v>
      </c>
      <c r="Q113" s="41">
        <v>40.005000000000003</v>
      </c>
      <c r="R113" s="41">
        <v>45.015000000000001</v>
      </c>
      <c r="S113" s="41">
        <v>44.945</v>
      </c>
      <c r="T113" s="41">
        <v>45.524999999999999</v>
      </c>
      <c r="U113" s="41">
        <v>42.192</v>
      </c>
      <c r="V113" s="41">
        <v>42.183999999999997</v>
      </c>
      <c r="W113" s="41">
        <v>41.469000000000001</v>
      </c>
      <c r="X113" s="41">
        <v>45.347000000000001</v>
      </c>
      <c r="Y113" s="41">
        <v>42.575000000000003</v>
      </c>
      <c r="Z113" s="41">
        <v>42.725999999999999</v>
      </c>
      <c r="AA113" s="41">
        <v>42.805999999999997</v>
      </c>
      <c r="AB113" s="41">
        <v>39.463000000000001</v>
      </c>
      <c r="AC113" s="41">
        <v>40.168999999999997</v>
      </c>
      <c r="AD113" s="41">
        <v>41.319000000000003</v>
      </c>
      <c r="AE113" s="37"/>
    </row>
    <row r="114" spans="1:31" x14ac:dyDescent="0.45">
      <c r="A114" s="8">
        <v>114</v>
      </c>
      <c r="B114" s="37"/>
      <c r="C114" s="40" t="s">
        <v>91</v>
      </c>
      <c r="D114" s="41">
        <v>68.346000000000004</v>
      </c>
      <c r="E114" s="41">
        <v>70.492999999999995</v>
      </c>
      <c r="F114" s="41">
        <v>71.137</v>
      </c>
      <c r="G114" s="41">
        <v>74.134</v>
      </c>
      <c r="H114" s="41">
        <v>73.837000000000003</v>
      </c>
      <c r="I114" s="41">
        <v>75.736999999999995</v>
      </c>
      <c r="J114" s="41">
        <v>79.616</v>
      </c>
      <c r="K114" s="41">
        <v>80.620999999999995</v>
      </c>
      <c r="L114" s="41">
        <v>80.210999999999999</v>
      </c>
      <c r="M114" s="41">
        <v>81.116</v>
      </c>
      <c r="N114" s="41">
        <v>81.254999999999995</v>
      </c>
      <c r="O114" s="41">
        <v>84.177999999999997</v>
      </c>
      <c r="P114" s="41">
        <v>85.141999999999996</v>
      </c>
      <c r="Q114" s="41">
        <v>85.629000000000005</v>
      </c>
      <c r="R114" s="41">
        <v>86.71</v>
      </c>
      <c r="S114" s="41">
        <v>85.787000000000006</v>
      </c>
      <c r="T114" s="41">
        <v>85.114000000000004</v>
      </c>
      <c r="U114" s="41">
        <v>80.418999999999997</v>
      </c>
      <c r="V114" s="41">
        <v>80.585999999999999</v>
      </c>
      <c r="W114" s="41">
        <v>76.870999999999995</v>
      </c>
      <c r="X114" s="41">
        <v>78.813999999999993</v>
      </c>
      <c r="Y114" s="41">
        <v>77.965999999999994</v>
      </c>
      <c r="Z114" s="41">
        <v>75.87</v>
      </c>
      <c r="AA114" s="41">
        <v>75.394000000000005</v>
      </c>
      <c r="AB114" s="41">
        <v>75.347999999999999</v>
      </c>
      <c r="AC114" s="41">
        <v>73.7</v>
      </c>
      <c r="AD114" s="41">
        <v>72.2</v>
      </c>
      <c r="AE114" s="37"/>
    </row>
    <row r="115" spans="1:31" x14ac:dyDescent="0.45">
      <c r="A115" s="8">
        <v>115</v>
      </c>
      <c r="B115" s="37"/>
      <c r="C115" s="40" t="s">
        <v>92</v>
      </c>
      <c r="D115" s="41">
        <v>20.125</v>
      </c>
      <c r="E115" s="41">
        <v>20.655999999999999</v>
      </c>
      <c r="F115" s="41">
        <v>23.068000000000001</v>
      </c>
      <c r="G115" s="41">
        <v>20.75</v>
      </c>
      <c r="H115" s="41">
        <v>16.196000000000002</v>
      </c>
      <c r="I115" s="41">
        <v>18.262</v>
      </c>
      <c r="J115" s="41">
        <v>19.344999999999999</v>
      </c>
      <c r="K115" s="41">
        <v>16.706</v>
      </c>
      <c r="L115" s="41">
        <v>16.302</v>
      </c>
      <c r="M115" s="41">
        <v>17.898</v>
      </c>
      <c r="N115" s="41">
        <v>17.045000000000002</v>
      </c>
      <c r="O115" s="41">
        <v>17.596</v>
      </c>
      <c r="P115" s="41">
        <v>16.745000000000001</v>
      </c>
      <c r="Q115" s="41">
        <v>18.331</v>
      </c>
      <c r="R115" s="41">
        <v>16.832000000000001</v>
      </c>
      <c r="S115" s="41">
        <v>16.832999999999998</v>
      </c>
      <c r="T115" s="41">
        <v>15.749000000000001</v>
      </c>
      <c r="U115" s="41">
        <v>16.716000000000001</v>
      </c>
      <c r="V115" s="41">
        <v>16.998000000000001</v>
      </c>
      <c r="W115" s="41">
        <v>16.949000000000002</v>
      </c>
      <c r="X115" s="41">
        <v>19.273</v>
      </c>
      <c r="Y115" s="41">
        <v>16.905000000000001</v>
      </c>
      <c r="Z115" s="41">
        <v>17.841999999999999</v>
      </c>
      <c r="AA115" s="41">
        <v>17.548999999999999</v>
      </c>
      <c r="AB115" s="41">
        <v>16.652000000000001</v>
      </c>
      <c r="AC115" s="41">
        <v>17.042000000000002</v>
      </c>
      <c r="AD115" s="41">
        <v>17.77</v>
      </c>
      <c r="AE115" s="37"/>
    </row>
    <row r="116" spans="1:31" x14ac:dyDescent="0.45">
      <c r="A116" s="8">
        <v>116</v>
      </c>
      <c r="B116" s="37"/>
      <c r="C116" s="40" t="s">
        <v>87</v>
      </c>
      <c r="D116" s="41">
        <v>657.79600000000005</v>
      </c>
      <c r="E116" s="41">
        <v>657.01900000000001</v>
      </c>
      <c r="F116" s="41">
        <v>667.02300000000002</v>
      </c>
      <c r="G116" s="41">
        <v>680.59699999999998</v>
      </c>
      <c r="H116" s="41">
        <v>689.07600000000002</v>
      </c>
      <c r="I116" s="41">
        <v>687.36300000000006</v>
      </c>
      <c r="J116" s="41">
        <v>706.29200000000003</v>
      </c>
      <c r="K116" s="41">
        <v>718.75400000000002</v>
      </c>
      <c r="L116" s="41">
        <v>740.10400000000004</v>
      </c>
      <c r="M116" s="41">
        <v>702.54300000000001</v>
      </c>
      <c r="N116" s="41">
        <v>711.68200000000002</v>
      </c>
      <c r="O116" s="41">
        <v>709.84199999999998</v>
      </c>
      <c r="P116" s="41">
        <v>704.77800000000002</v>
      </c>
      <c r="Q116" s="41">
        <v>715.06500000000005</v>
      </c>
      <c r="R116" s="41">
        <v>730.50900000000001</v>
      </c>
      <c r="S116" s="41">
        <v>728.29700000000003</v>
      </c>
      <c r="T116" s="41">
        <v>726.95699999999999</v>
      </c>
      <c r="U116" s="41">
        <v>717.67399999999998</v>
      </c>
      <c r="V116" s="41">
        <v>716.85299999999995</v>
      </c>
      <c r="W116" s="41">
        <v>667.88300000000004</v>
      </c>
      <c r="X116" s="41">
        <v>661.11900000000003</v>
      </c>
      <c r="Y116" s="41">
        <v>648.54999999999995</v>
      </c>
      <c r="Z116" s="41">
        <v>644.85799999999995</v>
      </c>
      <c r="AA116" s="41">
        <v>615.44500000000005</v>
      </c>
      <c r="AB116" s="41">
        <v>614.36199999999997</v>
      </c>
      <c r="AC116" s="41">
        <v>642.21100000000001</v>
      </c>
      <c r="AD116" s="41">
        <v>640.125</v>
      </c>
      <c r="AE116" s="37"/>
    </row>
    <row r="117" spans="1:31" x14ac:dyDescent="0.45">
      <c r="A117" s="8">
        <v>117</v>
      </c>
      <c r="B117" s="37"/>
      <c r="C117" s="40" t="s">
        <v>93</v>
      </c>
      <c r="D117" s="41">
        <v>121.443</v>
      </c>
      <c r="E117" s="41">
        <v>100.64700000000001</v>
      </c>
      <c r="F117" s="41">
        <v>89.757000000000005</v>
      </c>
      <c r="G117" s="41">
        <v>82.872</v>
      </c>
      <c r="H117" s="41">
        <v>81.441000000000003</v>
      </c>
      <c r="I117" s="41">
        <v>79.125</v>
      </c>
      <c r="J117" s="41">
        <v>75.986999999999995</v>
      </c>
      <c r="K117" s="41">
        <v>75.373999999999995</v>
      </c>
      <c r="L117" s="41">
        <v>72.287000000000006</v>
      </c>
      <c r="M117" s="41">
        <v>65.073999999999998</v>
      </c>
      <c r="N117" s="41">
        <v>66.415000000000006</v>
      </c>
      <c r="O117" s="41">
        <v>62.585999999999999</v>
      </c>
      <c r="P117" s="41">
        <v>60.734999999999999</v>
      </c>
      <c r="Q117" s="41">
        <v>62.868000000000002</v>
      </c>
      <c r="R117" s="41">
        <v>64.576999999999998</v>
      </c>
      <c r="S117" s="41">
        <v>62.866</v>
      </c>
      <c r="T117" s="41">
        <v>65.549000000000007</v>
      </c>
      <c r="U117" s="41">
        <v>65.576999999999998</v>
      </c>
      <c r="V117" s="41">
        <v>62.906999999999996</v>
      </c>
      <c r="W117" s="41">
        <v>46.984000000000002</v>
      </c>
      <c r="X117" s="41">
        <v>56.597999999999999</v>
      </c>
      <c r="Y117" s="41">
        <v>56.064999999999998</v>
      </c>
      <c r="Z117" s="41">
        <v>54.554000000000002</v>
      </c>
      <c r="AA117" s="41">
        <v>54.447000000000003</v>
      </c>
      <c r="AB117" s="41">
        <v>54.314</v>
      </c>
      <c r="AC117" s="41">
        <v>52.908999999999999</v>
      </c>
      <c r="AD117" s="41">
        <v>51.765000000000001</v>
      </c>
      <c r="AE117" s="37"/>
    </row>
    <row r="118" spans="1:31" x14ac:dyDescent="0.45">
      <c r="A118" s="8">
        <v>118</v>
      </c>
      <c r="B118" s="37"/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7"/>
    </row>
    <row r="119" spans="1:31" x14ac:dyDescent="0.45">
      <c r="A119" s="8">
        <v>119</v>
      </c>
      <c r="B119" s="37"/>
      <c r="C119" s="38" t="s">
        <v>94</v>
      </c>
      <c r="D119" s="39">
        <v>374.29599999999999</v>
      </c>
      <c r="E119" s="39">
        <v>378.11099999999999</v>
      </c>
      <c r="F119" s="39">
        <v>368.334</v>
      </c>
      <c r="G119" s="39">
        <v>363.25799999999998</v>
      </c>
      <c r="H119" s="39">
        <v>361.221</v>
      </c>
      <c r="I119" s="39">
        <v>370.50299999999999</v>
      </c>
      <c r="J119" s="39">
        <v>380.26</v>
      </c>
      <c r="K119" s="39">
        <v>376.334</v>
      </c>
      <c r="L119" s="39">
        <v>374.34899999999999</v>
      </c>
      <c r="M119" s="39">
        <v>374.93900000000002</v>
      </c>
      <c r="N119" s="39">
        <v>377.452</v>
      </c>
      <c r="O119" s="39">
        <v>387.16399999999999</v>
      </c>
      <c r="P119" s="39">
        <v>394.45800000000003</v>
      </c>
      <c r="Q119" s="39">
        <v>404.00099999999998</v>
      </c>
      <c r="R119" s="39">
        <v>402.49599999999998</v>
      </c>
      <c r="S119" s="39">
        <v>400.87599999999998</v>
      </c>
      <c r="T119" s="39">
        <v>408.303</v>
      </c>
      <c r="U119" s="39">
        <v>402.45699999999999</v>
      </c>
      <c r="V119" s="39">
        <v>391.81299999999999</v>
      </c>
      <c r="W119" s="39">
        <v>366.95600000000002</v>
      </c>
      <c r="X119" s="39">
        <v>376.4</v>
      </c>
      <c r="Y119" s="39">
        <v>371.214</v>
      </c>
      <c r="Z119" s="39">
        <v>369.93400000000003</v>
      </c>
      <c r="AA119" s="39">
        <v>355.98</v>
      </c>
      <c r="AB119" s="39">
        <v>345.66300000000001</v>
      </c>
      <c r="AC119" s="39">
        <v>341.28899999999999</v>
      </c>
      <c r="AD119" s="39">
        <v>331.92599999999999</v>
      </c>
      <c r="AE119" s="37"/>
    </row>
    <row r="120" spans="1:31" x14ac:dyDescent="0.45">
      <c r="A120" s="8">
        <v>120</v>
      </c>
      <c r="B120" s="37"/>
      <c r="C120" s="31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7"/>
    </row>
    <row r="121" spans="1:31" x14ac:dyDescent="0.45">
      <c r="A121" s="8">
        <v>121</v>
      </c>
      <c r="B121" s="37"/>
      <c r="C121" s="38" t="s">
        <v>95</v>
      </c>
      <c r="D121" s="39">
        <v>82.760999999999996</v>
      </c>
      <c r="E121" s="39">
        <v>82.58</v>
      </c>
      <c r="F121" s="39">
        <v>84.088999999999999</v>
      </c>
      <c r="G121" s="39">
        <v>84.658000000000001</v>
      </c>
      <c r="H121" s="39">
        <v>86.914000000000001</v>
      </c>
      <c r="I121" s="39">
        <v>87.405000000000001</v>
      </c>
      <c r="J121" s="39">
        <v>89.51</v>
      </c>
      <c r="K121" s="39">
        <v>89.352000000000004</v>
      </c>
      <c r="L121" s="39">
        <v>90.512</v>
      </c>
      <c r="M121" s="39">
        <v>85.745999999999995</v>
      </c>
      <c r="N121" s="39">
        <v>86.12</v>
      </c>
      <c r="O121" s="39">
        <v>86.421999999999997</v>
      </c>
      <c r="P121" s="39">
        <v>87.41</v>
      </c>
      <c r="Q121" s="39">
        <v>87.603999999999999</v>
      </c>
      <c r="R121" s="39">
        <v>89.436999999999998</v>
      </c>
      <c r="S121" s="39">
        <v>91.019000000000005</v>
      </c>
      <c r="T121" s="39">
        <v>90.572000000000003</v>
      </c>
      <c r="U121" s="39">
        <v>91.003</v>
      </c>
      <c r="V121" s="39">
        <v>90.816999999999993</v>
      </c>
      <c r="W121" s="39">
        <v>86.073999999999998</v>
      </c>
      <c r="X121" s="39">
        <v>88.019000000000005</v>
      </c>
      <c r="Y121" s="39">
        <v>85.784999999999997</v>
      </c>
      <c r="Z121" s="39">
        <v>83.497</v>
      </c>
      <c r="AA121" s="39">
        <v>79.87</v>
      </c>
      <c r="AB121" s="39">
        <v>77.796000000000006</v>
      </c>
      <c r="AC121" s="39">
        <v>80.486000000000004</v>
      </c>
      <c r="AD121" s="39">
        <v>80.128</v>
      </c>
      <c r="AE121" s="37"/>
    </row>
    <row r="122" spans="1:31" x14ac:dyDescent="0.45">
      <c r="A122" s="8">
        <v>122</v>
      </c>
      <c r="B122" s="37"/>
      <c r="C122" s="40" t="s">
        <v>62</v>
      </c>
      <c r="D122" s="41">
        <v>1.611</v>
      </c>
      <c r="E122" s="41">
        <v>1.7410000000000001</v>
      </c>
      <c r="F122" s="41">
        <v>1.202</v>
      </c>
      <c r="G122" s="41">
        <v>1.5629999999999999</v>
      </c>
      <c r="H122" s="41">
        <v>2.323</v>
      </c>
      <c r="I122" s="41">
        <v>2.1629999999999998</v>
      </c>
      <c r="J122" s="41">
        <v>2.1760000000000002</v>
      </c>
      <c r="K122" s="41">
        <v>2.0249999999999999</v>
      </c>
      <c r="L122" s="41">
        <v>2.0419999999999998</v>
      </c>
      <c r="M122" s="41">
        <v>1.8380000000000001</v>
      </c>
      <c r="N122" s="41">
        <v>1.446</v>
      </c>
      <c r="O122" s="41">
        <v>1.4690000000000001</v>
      </c>
      <c r="P122" s="41">
        <v>1.0960000000000001</v>
      </c>
      <c r="Q122" s="41">
        <v>1.3080000000000001</v>
      </c>
      <c r="R122" s="41">
        <v>1.0840000000000001</v>
      </c>
      <c r="S122" s="41">
        <v>1.2470000000000001</v>
      </c>
      <c r="T122" s="41">
        <v>0.89500000000000002</v>
      </c>
      <c r="U122" s="41">
        <v>1.1950000000000001</v>
      </c>
      <c r="V122" s="41">
        <v>1.1379999999999999</v>
      </c>
      <c r="W122" s="41">
        <v>1.0229999999999999</v>
      </c>
      <c r="X122" s="41">
        <v>1.056</v>
      </c>
      <c r="Y122" s="41">
        <v>1.0489999999999999</v>
      </c>
      <c r="Z122" s="41">
        <v>1.165</v>
      </c>
      <c r="AA122" s="41">
        <v>0.72</v>
      </c>
      <c r="AB122" s="41">
        <v>0.68899999999999995</v>
      </c>
      <c r="AC122" s="41">
        <v>0.67200000000000004</v>
      </c>
      <c r="AD122" s="41">
        <v>0.63600000000000001</v>
      </c>
      <c r="AE122" s="37"/>
    </row>
    <row r="123" spans="1:31" x14ac:dyDescent="0.45">
      <c r="A123" s="8">
        <v>123</v>
      </c>
      <c r="B123" s="37"/>
      <c r="C123" s="40" t="s">
        <v>55</v>
      </c>
      <c r="D123" s="41">
        <v>37.948</v>
      </c>
      <c r="E123" s="41">
        <v>37.442999999999998</v>
      </c>
      <c r="F123" s="41">
        <v>37.856999999999999</v>
      </c>
      <c r="G123" s="41">
        <v>39.232999999999997</v>
      </c>
      <c r="H123" s="41">
        <v>41.009</v>
      </c>
      <c r="I123" s="41">
        <v>41.622999999999998</v>
      </c>
      <c r="J123" s="41">
        <v>42.79</v>
      </c>
      <c r="K123" s="41">
        <v>42.457999999999998</v>
      </c>
      <c r="L123" s="41">
        <v>43.475999999999999</v>
      </c>
      <c r="M123" s="41">
        <v>40.701999999999998</v>
      </c>
      <c r="N123" s="41">
        <v>40.115000000000002</v>
      </c>
      <c r="O123" s="41">
        <v>40.167999999999999</v>
      </c>
      <c r="P123" s="41">
        <v>40.601999999999997</v>
      </c>
      <c r="Q123" s="41">
        <v>40.93</v>
      </c>
      <c r="R123" s="41">
        <v>42.1</v>
      </c>
      <c r="S123" s="41">
        <v>42.932000000000002</v>
      </c>
      <c r="T123" s="41">
        <v>41.518000000000001</v>
      </c>
      <c r="U123" s="41">
        <v>41.348999999999997</v>
      </c>
      <c r="V123" s="41">
        <v>41.418999999999997</v>
      </c>
      <c r="W123" s="41">
        <v>38.341000000000001</v>
      </c>
      <c r="X123" s="41">
        <v>37.652000000000001</v>
      </c>
      <c r="Y123" s="41">
        <v>35.863999999999997</v>
      </c>
      <c r="Z123" s="41">
        <v>34.639000000000003</v>
      </c>
      <c r="AA123" s="41">
        <v>32.273000000000003</v>
      </c>
      <c r="AB123" s="41">
        <v>31.163</v>
      </c>
      <c r="AC123" s="41">
        <v>33.006999999999998</v>
      </c>
      <c r="AD123" s="41">
        <v>33.402000000000001</v>
      </c>
      <c r="AE123" s="37"/>
    </row>
    <row r="124" spans="1:31" x14ac:dyDescent="0.45">
      <c r="A124" s="8">
        <v>124</v>
      </c>
      <c r="B124" s="37"/>
      <c r="C124" s="40" t="s">
        <v>84</v>
      </c>
      <c r="D124" s="41">
        <v>15.161</v>
      </c>
      <c r="E124" s="41">
        <v>14.887</v>
      </c>
      <c r="F124" s="41">
        <v>15.368</v>
      </c>
      <c r="G124" s="41">
        <v>15.061999999999999</v>
      </c>
      <c r="H124" s="41">
        <v>16.297999999999998</v>
      </c>
      <c r="I124" s="41">
        <v>16.013999999999999</v>
      </c>
      <c r="J124" s="41">
        <v>16.683</v>
      </c>
      <c r="K124" s="41">
        <v>17.515999999999998</v>
      </c>
      <c r="L124" s="41">
        <v>18.004000000000001</v>
      </c>
      <c r="M124" s="41">
        <v>16.736999999999998</v>
      </c>
      <c r="N124" s="41">
        <v>17.704999999999998</v>
      </c>
      <c r="O124" s="41">
        <v>17.541</v>
      </c>
      <c r="P124" s="41">
        <v>18.135999999999999</v>
      </c>
      <c r="Q124" s="41">
        <v>16.835999999999999</v>
      </c>
      <c r="R124" s="41">
        <v>17.052</v>
      </c>
      <c r="S124" s="41">
        <v>17.158999999999999</v>
      </c>
      <c r="T124" s="41">
        <v>18.327999999999999</v>
      </c>
      <c r="U124" s="41">
        <v>18.385000000000002</v>
      </c>
      <c r="V124" s="41">
        <v>18.463000000000001</v>
      </c>
      <c r="W124" s="41">
        <v>16.893000000000001</v>
      </c>
      <c r="X124" s="41">
        <v>18.725000000000001</v>
      </c>
      <c r="Y124" s="41">
        <v>18.748999999999999</v>
      </c>
      <c r="Z124" s="41">
        <v>18.594999999999999</v>
      </c>
      <c r="AA124" s="41">
        <v>18.693999999999999</v>
      </c>
      <c r="AB124" s="41">
        <v>18.495000000000001</v>
      </c>
      <c r="AC124" s="41">
        <v>19.370999999999999</v>
      </c>
      <c r="AD124" s="41">
        <v>19.027999999999999</v>
      </c>
      <c r="AE124" s="37"/>
    </row>
    <row r="125" spans="1:31" x14ac:dyDescent="0.45">
      <c r="A125" s="8">
        <v>125</v>
      </c>
      <c r="B125" s="37"/>
      <c r="C125" s="40" t="s">
        <v>59</v>
      </c>
      <c r="D125" s="41">
        <v>1E-3</v>
      </c>
      <c r="E125" s="41">
        <v>1E-3</v>
      </c>
      <c r="F125" s="41">
        <v>6.0000000000000001E-3</v>
      </c>
      <c r="G125" s="41">
        <v>2E-3</v>
      </c>
      <c r="H125" s="41">
        <v>4.0000000000000001E-3</v>
      </c>
      <c r="I125" s="41">
        <v>2E-3</v>
      </c>
      <c r="J125" s="41">
        <v>7.0000000000000001E-3</v>
      </c>
      <c r="K125" s="41">
        <v>4.0000000000000001E-3</v>
      </c>
      <c r="L125" s="41">
        <v>6.0000000000000001E-3</v>
      </c>
      <c r="M125" s="41">
        <v>8.0000000000000002E-3</v>
      </c>
      <c r="N125" s="41">
        <v>1.2999999999999999E-2</v>
      </c>
      <c r="O125" s="41">
        <v>1.0999999999999999E-2</v>
      </c>
      <c r="P125" s="41">
        <v>1.4E-2</v>
      </c>
      <c r="Q125" s="41">
        <v>7.5999999999999998E-2</v>
      </c>
      <c r="R125" s="41">
        <v>4.8000000000000001E-2</v>
      </c>
      <c r="S125" s="41">
        <v>0.06</v>
      </c>
      <c r="T125" s="41">
        <v>7.2999999999999995E-2</v>
      </c>
      <c r="U125" s="41">
        <v>0.105</v>
      </c>
      <c r="V125" s="41">
        <v>0.42799999999999999</v>
      </c>
      <c r="W125" s="41">
        <v>0.75</v>
      </c>
      <c r="X125" s="41">
        <v>0.76500000000000001</v>
      </c>
      <c r="Y125" s="41">
        <v>0.92500000000000004</v>
      </c>
      <c r="Z125" s="41">
        <v>1.111</v>
      </c>
      <c r="AA125" s="41">
        <v>0.90700000000000003</v>
      </c>
      <c r="AB125" s="41">
        <v>0.92200000000000004</v>
      </c>
      <c r="AC125" s="41">
        <v>0.64</v>
      </c>
      <c r="AD125" s="41">
        <v>0.65400000000000003</v>
      </c>
      <c r="AE125" s="37"/>
    </row>
    <row r="126" spans="1:31" x14ac:dyDescent="0.45">
      <c r="A126" s="8">
        <v>126</v>
      </c>
      <c r="B126" s="37"/>
      <c r="C126" s="40" t="s">
        <v>63</v>
      </c>
      <c r="D126" s="41">
        <v>24.27</v>
      </c>
      <c r="E126" s="41">
        <v>24.61</v>
      </c>
      <c r="F126" s="41">
        <v>23.463999999999999</v>
      </c>
      <c r="G126" s="41">
        <v>22.786999999999999</v>
      </c>
      <c r="H126" s="41">
        <v>23.01</v>
      </c>
      <c r="I126" s="41">
        <v>23.545999999999999</v>
      </c>
      <c r="J126" s="41">
        <v>24.033999999999999</v>
      </c>
      <c r="K126" s="41">
        <v>23.696999999999999</v>
      </c>
      <c r="L126" s="41">
        <v>23.786000000000001</v>
      </c>
      <c r="M126" s="41">
        <v>23.427</v>
      </c>
      <c r="N126" s="41">
        <v>23.94</v>
      </c>
      <c r="O126" s="41">
        <v>24.055</v>
      </c>
      <c r="P126" s="41">
        <v>24.744</v>
      </c>
      <c r="Q126" s="41">
        <v>25.4</v>
      </c>
      <c r="R126" s="41">
        <v>25.32</v>
      </c>
      <c r="S126" s="41">
        <v>25.788</v>
      </c>
      <c r="T126" s="41">
        <v>25.361000000000001</v>
      </c>
      <c r="U126" s="41">
        <v>25.61</v>
      </c>
      <c r="V126" s="41">
        <v>25.283999999999999</v>
      </c>
      <c r="W126" s="41">
        <v>24.91</v>
      </c>
      <c r="X126" s="41">
        <v>24.806000000000001</v>
      </c>
      <c r="Y126" s="41">
        <v>23.681999999999999</v>
      </c>
      <c r="Z126" s="41">
        <v>23.045000000000002</v>
      </c>
      <c r="AA126" s="41">
        <v>22.309000000000001</v>
      </c>
      <c r="AB126" s="41">
        <v>21.806000000000001</v>
      </c>
      <c r="AC126" s="41">
        <v>21.943999999999999</v>
      </c>
      <c r="AD126" s="41">
        <v>21.408000000000001</v>
      </c>
      <c r="AE126" s="37"/>
    </row>
    <row r="127" spans="1:31" x14ac:dyDescent="0.45">
      <c r="A127" s="8">
        <v>127</v>
      </c>
      <c r="B127" s="37"/>
      <c r="C127" s="40" t="s">
        <v>90</v>
      </c>
      <c r="D127" s="41">
        <v>3.6440000000000001</v>
      </c>
      <c r="E127" s="41">
        <v>3.891</v>
      </c>
      <c r="F127" s="41">
        <v>6.173</v>
      </c>
      <c r="G127" s="41">
        <v>6.0030000000000001</v>
      </c>
      <c r="H127" s="41">
        <v>4.2569999999999997</v>
      </c>
      <c r="I127" s="41">
        <v>3.9510000000000001</v>
      </c>
      <c r="J127" s="41">
        <v>3.806</v>
      </c>
      <c r="K127" s="41">
        <v>3.6429999999999998</v>
      </c>
      <c r="L127" s="41">
        <v>3.1970000000000001</v>
      </c>
      <c r="M127" s="41">
        <v>3.0259999999999998</v>
      </c>
      <c r="N127" s="41">
        <v>2.867</v>
      </c>
      <c r="O127" s="41">
        <v>3.0470000000000002</v>
      </c>
      <c r="P127" s="41">
        <v>2.8</v>
      </c>
      <c r="Q127" s="41">
        <v>3.0289999999999999</v>
      </c>
      <c r="R127" s="41">
        <v>3.8119999999999998</v>
      </c>
      <c r="S127" s="41">
        <v>3.7970000000000002</v>
      </c>
      <c r="T127" s="41">
        <v>4.3460000000000001</v>
      </c>
      <c r="U127" s="41">
        <v>4.3460000000000001</v>
      </c>
      <c r="V127" s="41">
        <v>4.0609999999999999</v>
      </c>
      <c r="W127" s="41">
        <v>4.1349999999999998</v>
      </c>
      <c r="X127" s="41">
        <v>5.0030000000000001</v>
      </c>
      <c r="Y127" s="41">
        <v>5.5060000000000002</v>
      </c>
      <c r="Z127" s="41">
        <v>4.9210000000000003</v>
      </c>
      <c r="AA127" s="41">
        <v>4.9050000000000002</v>
      </c>
      <c r="AB127" s="41">
        <v>4.6459999999999999</v>
      </c>
      <c r="AC127" s="41">
        <v>4.7729999999999997</v>
      </c>
      <c r="AD127" s="41">
        <v>4.9130000000000003</v>
      </c>
      <c r="AE127" s="37"/>
    </row>
    <row r="128" spans="1:31" x14ac:dyDescent="0.45">
      <c r="A128" s="8">
        <v>128</v>
      </c>
      <c r="B128" s="37"/>
      <c r="C128" s="31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7"/>
    </row>
    <row r="129" spans="1:31" x14ac:dyDescent="0.45">
      <c r="A129" s="8">
        <v>129</v>
      </c>
      <c r="B129" s="37"/>
      <c r="C129" s="38" t="s">
        <v>96</v>
      </c>
      <c r="D129" s="39">
        <v>23.018000000000001</v>
      </c>
      <c r="E129" s="39">
        <v>23.302</v>
      </c>
      <c r="F129" s="39">
        <v>24.715</v>
      </c>
      <c r="G129" s="39">
        <v>25.724</v>
      </c>
      <c r="H129" s="39">
        <v>25.233000000000001</v>
      </c>
      <c r="I129" s="39">
        <v>26.552</v>
      </c>
      <c r="J129" s="39">
        <v>28.161000000000001</v>
      </c>
      <c r="K129" s="39">
        <v>26.184999999999999</v>
      </c>
      <c r="L129" s="39">
        <v>26.562000000000001</v>
      </c>
      <c r="M129" s="39">
        <v>25.783999999999999</v>
      </c>
      <c r="N129" s="39">
        <v>27.655000000000001</v>
      </c>
      <c r="O129" s="39">
        <v>26.867000000000001</v>
      </c>
      <c r="P129" s="39">
        <v>25.91</v>
      </c>
      <c r="Q129" s="39">
        <v>27.454000000000001</v>
      </c>
      <c r="R129" s="39">
        <v>29.062000000000001</v>
      </c>
      <c r="S129" s="39">
        <v>28.884</v>
      </c>
      <c r="T129" s="39">
        <v>28.596</v>
      </c>
      <c r="U129" s="39">
        <v>28.818999999999999</v>
      </c>
      <c r="V129" s="39">
        <v>27.922999999999998</v>
      </c>
      <c r="W129" s="39">
        <v>26.585999999999999</v>
      </c>
      <c r="X129" s="39">
        <v>28.152000000000001</v>
      </c>
      <c r="Y129" s="39">
        <v>26.468</v>
      </c>
      <c r="Z129" s="39">
        <v>26.733000000000001</v>
      </c>
      <c r="AA129" s="39">
        <v>26.43</v>
      </c>
      <c r="AB129" s="39">
        <v>25.29</v>
      </c>
      <c r="AC129" s="39">
        <v>26.175999999999998</v>
      </c>
      <c r="AD129" s="39">
        <v>26.372</v>
      </c>
      <c r="AE129" s="37"/>
    </row>
    <row r="130" spans="1:31" x14ac:dyDescent="0.45">
      <c r="A130" s="8">
        <v>130</v>
      </c>
      <c r="B130" s="37"/>
      <c r="C130" s="31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7"/>
    </row>
    <row r="131" spans="1:31" x14ac:dyDescent="0.45">
      <c r="A131" s="8">
        <v>131</v>
      </c>
      <c r="B131" s="37"/>
      <c r="C131" s="38" t="s">
        <v>97</v>
      </c>
      <c r="D131" s="39">
        <v>1569.973</v>
      </c>
      <c r="E131" s="39">
        <v>1572.855</v>
      </c>
      <c r="F131" s="39">
        <v>1538.6669999999999</v>
      </c>
      <c r="G131" s="39">
        <v>1546.942</v>
      </c>
      <c r="H131" s="39">
        <v>1531.308</v>
      </c>
      <c r="I131" s="39">
        <v>1567.2329999999999</v>
      </c>
      <c r="J131" s="39">
        <v>1627.3019999999999</v>
      </c>
      <c r="K131" s="39">
        <v>1608.6959999999999</v>
      </c>
      <c r="L131" s="39">
        <v>1620.1179999999999</v>
      </c>
      <c r="M131" s="39">
        <v>1609.021</v>
      </c>
      <c r="N131" s="39">
        <v>1617.644</v>
      </c>
      <c r="O131" s="39">
        <v>1657.9770000000001</v>
      </c>
      <c r="P131" s="39">
        <v>1654.7539999999999</v>
      </c>
      <c r="Q131" s="39">
        <v>1691.7860000000001</v>
      </c>
      <c r="R131" s="39">
        <v>1707.48</v>
      </c>
      <c r="S131" s="39">
        <v>1713.2650000000001</v>
      </c>
      <c r="T131" s="39">
        <v>1722.4829999999999</v>
      </c>
      <c r="U131" s="39">
        <v>1693.914</v>
      </c>
      <c r="V131" s="39">
        <v>1692.912</v>
      </c>
      <c r="W131" s="39">
        <v>1598.7719999999999</v>
      </c>
      <c r="X131" s="39">
        <v>1657.502</v>
      </c>
      <c r="Y131" s="39">
        <v>1595.3869999999999</v>
      </c>
      <c r="Z131" s="39">
        <v>1585.9870000000001</v>
      </c>
      <c r="AA131" s="39">
        <v>1571.038</v>
      </c>
      <c r="AB131" s="39">
        <v>1508.4570000000001</v>
      </c>
      <c r="AC131" s="39">
        <v>1531.799</v>
      </c>
      <c r="AD131" s="39">
        <v>1542.8420000000001</v>
      </c>
      <c r="AE131" s="37"/>
    </row>
    <row r="132" spans="1:31" x14ac:dyDescent="0.45">
      <c r="A132" s="8">
        <v>132</v>
      </c>
      <c r="B132" s="37"/>
      <c r="C132" s="31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7"/>
    </row>
    <row r="133" spans="1:31" x14ac:dyDescent="0.45">
      <c r="A133" s="8">
        <v>133</v>
      </c>
      <c r="B133" s="37"/>
      <c r="C133" s="38" t="s">
        <v>98</v>
      </c>
      <c r="D133" s="39">
        <v>1191.3800000000001</v>
      </c>
      <c r="E133" s="39">
        <v>1188.633</v>
      </c>
      <c r="F133" s="39">
        <v>1163.6199999999999</v>
      </c>
      <c r="G133" s="39">
        <v>1169.5820000000001</v>
      </c>
      <c r="H133" s="39">
        <v>1162.5719999999999</v>
      </c>
      <c r="I133" s="39">
        <v>1192.8510000000001</v>
      </c>
      <c r="J133" s="39">
        <v>1238.5640000000001</v>
      </c>
      <c r="K133" s="39">
        <v>1231.3920000000001</v>
      </c>
      <c r="L133" s="39">
        <v>1243.4469999999999</v>
      </c>
      <c r="M133" s="39">
        <v>1235.7270000000001</v>
      </c>
      <c r="N133" s="39">
        <v>1243.0250000000001</v>
      </c>
      <c r="O133" s="39">
        <v>1273.1500000000001</v>
      </c>
      <c r="P133" s="39">
        <v>1264.519</v>
      </c>
      <c r="Q133" s="39">
        <v>1289.739</v>
      </c>
      <c r="R133" s="39">
        <v>1305.9780000000001</v>
      </c>
      <c r="S133" s="39">
        <v>1313.69</v>
      </c>
      <c r="T133" s="39">
        <v>1315.56</v>
      </c>
      <c r="U133" s="39">
        <v>1290.873</v>
      </c>
      <c r="V133" s="39">
        <v>1297.422</v>
      </c>
      <c r="W133" s="39">
        <v>1224.4639999999999</v>
      </c>
      <c r="X133" s="39">
        <v>1275.655</v>
      </c>
      <c r="Y133" s="39">
        <v>1219.886</v>
      </c>
      <c r="Z133" s="39">
        <v>1209.249</v>
      </c>
      <c r="AA133" s="39">
        <v>1209.2329999999999</v>
      </c>
      <c r="AB133" s="39">
        <v>1162.193</v>
      </c>
      <c r="AC133" s="39">
        <v>1184.088</v>
      </c>
      <c r="AD133" s="39">
        <v>1205.1579999999999</v>
      </c>
      <c r="AE133" s="37"/>
    </row>
    <row r="134" spans="1:31" x14ac:dyDescent="0.45">
      <c r="A134" s="8">
        <v>134</v>
      </c>
      <c r="B134" s="37"/>
      <c r="C134" s="31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7"/>
    </row>
    <row r="135" spans="1:31" x14ac:dyDescent="0.45">
      <c r="A135" s="8">
        <v>135</v>
      </c>
      <c r="B135" s="37"/>
      <c r="C135" s="38" t="s">
        <v>99</v>
      </c>
      <c r="D135" s="39">
        <v>99.638000000000005</v>
      </c>
      <c r="E135" s="39">
        <v>97.808000000000007</v>
      </c>
      <c r="F135" s="39">
        <v>100.217</v>
      </c>
      <c r="G135" s="39">
        <v>93.78</v>
      </c>
      <c r="H135" s="39">
        <v>102.083</v>
      </c>
      <c r="I135" s="39">
        <v>107.38500000000001</v>
      </c>
      <c r="J135" s="39">
        <v>106.203</v>
      </c>
      <c r="K135" s="39">
        <v>111.422</v>
      </c>
      <c r="L135" s="39">
        <v>111.301</v>
      </c>
      <c r="M135" s="39">
        <v>109.304</v>
      </c>
      <c r="N135" s="39">
        <v>112.157</v>
      </c>
      <c r="O135" s="39">
        <v>110.705</v>
      </c>
      <c r="P135" s="39">
        <v>112.55800000000001</v>
      </c>
      <c r="Q135" s="39">
        <v>112.953</v>
      </c>
      <c r="R135" s="39">
        <v>115.71299999999999</v>
      </c>
      <c r="S135" s="39">
        <v>117.8</v>
      </c>
      <c r="T135" s="39">
        <v>117.202</v>
      </c>
      <c r="U135" s="39">
        <v>116.214</v>
      </c>
      <c r="V135" s="39">
        <v>112.089</v>
      </c>
      <c r="W135" s="39">
        <v>102.31399999999999</v>
      </c>
      <c r="X135" s="39">
        <v>107.68899999999999</v>
      </c>
      <c r="Y135" s="39">
        <v>105.032</v>
      </c>
      <c r="Z135" s="39">
        <v>100.732</v>
      </c>
      <c r="AA135" s="39">
        <v>97.668999999999997</v>
      </c>
      <c r="AB135" s="39">
        <v>99.954999999999998</v>
      </c>
      <c r="AC135" s="39">
        <v>97.516000000000005</v>
      </c>
      <c r="AD135" s="39">
        <v>97.772999999999996</v>
      </c>
      <c r="AE135" s="37"/>
    </row>
    <row r="136" spans="1:31" x14ac:dyDescent="0.45">
      <c r="A136" s="8">
        <v>136</v>
      </c>
      <c r="B136" s="37"/>
      <c r="C136" s="31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7"/>
    </row>
    <row r="137" spans="1:31" x14ac:dyDescent="0.45">
      <c r="A137" s="8">
        <v>137</v>
      </c>
      <c r="B137" s="37"/>
      <c r="C137" s="38" t="s">
        <v>100</v>
      </c>
      <c r="D137" s="39">
        <v>1084.6469999999999</v>
      </c>
      <c r="E137" s="39">
        <v>1091.1220000000001</v>
      </c>
      <c r="F137" s="39">
        <v>1065.8589999999999</v>
      </c>
      <c r="G137" s="39">
        <v>1069.8320000000001</v>
      </c>
      <c r="H137" s="39">
        <v>1064.0350000000001</v>
      </c>
      <c r="I137" s="39">
        <v>1082.6189999999999</v>
      </c>
      <c r="J137" s="39">
        <v>1130.7370000000001</v>
      </c>
      <c r="K137" s="39">
        <v>1119.2190000000001</v>
      </c>
      <c r="L137" s="39">
        <v>1127.4739999999999</v>
      </c>
      <c r="M137" s="39">
        <v>1127.559</v>
      </c>
      <c r="N137" s="39">
        <v>1132.7180000000001</v>
      </c>
      <c r="O137" s="39">
        <v>1156.4780000000001</v>
      </c>
      <c r="P137" s="39">
        <v>1145.028</v>
      </c>
      <c r="Q137" s="39">
        <v>1176.623</v>
      </c>
      <c r="R137" s="39">
        <v>1188.5940000000001</v>
      </c>
      <c r="S137" s="39">
        <v>1192.672</v>
      </c>
      <c r="T137" s="39">
        <v>1194.4179999999999</v>
      </c>
      <c r="U137" s="39">
        <v>1173.5920000000001</v>
      </c>
      <c r="V137" s="39">
        <v>1179.4829999999999</v>
      </c>
      <c r="W137" s="39">
        <v>1115.818</v>
      </c>
      <c r="X137" s="39">
        <v>1163.2470000000001</v>
      </c>
      <c r="Y137" s="39">
        <v>1109.2529999999999</v>
      </c>
      <c r="Z137" s="39">
        <v>1108.5550000000001</v>
      </c>
      <c r="AA137" s="39">
        <v>1108.2940000000001</v>
      </c>
      <c r="AB137" s="39">
        <v>1063.1400000000001</v>
      </c>
      <c r="AC137" s="39">
        <v>1086.2080000000001</v>
      </c>
      <c r="AD137" s="39">
        <v>1107.818</v>
      </c>
      <c r="AE137" s="37"/>
    </row>
    <row r="138" spans="1:31" x14ac:dyDescent="0.45">
      <c r="A138" s="8">
        <v>138</v>
      </c>
      <c r="B138" s="37"/>
      <c r="C138" s="47" t="s">
        <v>101</v>
      </c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37"/>
    </row>
    <row r="139" spans="1:31" x14ac:dyDescent="0.45">
      <c r="A139" s="8">
        <v>139</v>
      </c>
      <c r="B139" s="37"/>
      <c r="C139" s="40" t="s">
        <v>62</v>
      </c>
      <c r="D139" s="41">
        <v>124.13200000000001</v>
      </c>
      <c r="E139" s="41">
        <v>110.718</v>
      </c>
      <c r="F139" s="41">
        <v>96.697000000000003</v>
      </c>
      <c r="G139" s="41">
        <v>91.796999999999997</v>
      </c>
      <c r="H139" s="41">
        <v>85.947000000000003</v>
      </c>
      <c r="I139" s="41">
        <v>82.966999999999999</v>
      </c>
      <c r="J139" s="41">
        <v>82.003</v>
      </c>
      <c r="K139" s="41">
        <v>77.899000000000001</v>
      </c>
      <c r="L139" s="41">
        <v>68.105999999999995</v>
      </c>
      <c r="M139" s="41">
        <v>63.122999999999998</v>
      </c>
      <c r="N139" s="41">
        <v>61.942</v>
      </c>
      <c r="O139" s="41">
        <v>58.975000000000001</v>
      </c>
      <c r="P139" s="41">
        <v>56.67</v>
      </c>
      <c r="Q139" s="41">
        <v>57.796999999999997</v>
      </c>
      <c r="R139" s="41">
        <v>56.24</v>
      </c>
      <c r="S139" s="41">
        <v>53.930999999999997</v>
      </c>
      <c r="T139" s="41">
        <v>55.533000000000001</v>
      </c>
      <c r="U139" s="41">
        <v>54.807000000000002</v>
      </c>
      <c r="V139" s="41">
        <v>53.280999999999999</v>
      </c>
      <c r="W139" s="41">
        <v>43.573</v>
      </c>
      <c r="X139" s="41">
        <v>50.152000000000001</v>
      </c>
      <c r="Y139" s="41">
        <v>49.015000000000001</v>
      </c>
      <c r="Z139" s="41">
        <v>48.024999999999999</v>
      </c>
      <c r="AA139" s="41">
        <v>47.38</v>
      </c>
      <c r="AB139" s="41">
        <v>46.3</v>
      </c>
      <c r="AC139" s="41">
        <v>45.908999999999999</v>
      </c>
      <c r="AD139" s="41">
        <v>45.338000000000001</v>
      </c>
      <c r="AE139" s="37"/>
    </row>
    <row r="140" spans="1:31" x14ac:dyDescent="0.45">
      <c r="A140" s="8">
        <v>140</v>
      </c>
      <c r="B140" s="37"/>
      <c r="C140" s="40" t="s">
        <v>55</v>
      </c>
      <c r="D140" s="41">
        <v>448.786</v>
      </c>
      <c r="E140" s="41">
        <v>458.03899999999999</v>
      </c>
      <c r="F140" s="41">
        <v>460.85700000000003</v>
      </c>
      <c r="G140" s="41">
        <v>463.33699999999999</v>
      </c>
      <c r="H140" s="41">
        <v>463.21899999999999</v>
      </c>
      <c r="I140" s="41">
        <v>465.86399999999998</v>
      </c>
      <c r="J140" s="41">
        <v>481.935</v>
      </c>
      <c r="K140" s="41">
        <v>483.99099999999999</v>
      </c>
      <c r="L140" s="41">
        <v>495.27</v>
      </c>
      <c r="M140" s="41">
        <v>496.33699999999999</v>
      </c>
      <c r="N140" s="41">
        <v>490.29399999999998</v>
      </c>
      <c r="O140" s="41">
        <v>500.94499999999999</v>
      </c>
      <c r="P140" s="41">
        <v>493.56</v>
      </c>
      <c r="Q140" s="41">
        <v>500.64299999999997</v>
      </c>
      <c r="R140" s="41">
        <v>505.40800000000002</v>
      </c>
      <c r="S140" s="41">
        <v>503.74700000000001</v>
      </c>
      <c r="T140" s="41">
        <v>503.666</v>
      </c>
      <c r="U140" s="41">
        <v>491.565</v>
      </c>
      <c r="V140" s="41">
        <v>488.24700000000001</v>
      </c>
      <c r="W140" s="41">
        <v>462.52199999999999</v>
      </c>
      <c r="X140" s="41">
        <v>458.05799999999999</v>
      </c>
      <c r="Y140" s="41">
        <v>444.84800000000001</v>
      </c>
      <c r="Z140" s="41">
        <v>430.26100000000002</v>
      </c>
      <c r="AA140" s="41">
        <v>425.76600000000002</v>
      </c>
      <c r="AB140" s="41">
        <v>422.17599999999999</v>
      </c>
      <c r="AC140" s="41">
        <v>429.923</v>
      </c>
      <c r="AD140" s="41">
        <v>437.13099999999997</v>
      </c>
      <c r="AE140" s="37"/>
    </row>
    <row r="141" spans="1:31" x14ac:dyDescent="0.45">
      <c r="A141" s="8">
        <v>141</v>
      </c>
      <c r="B141" s="37"/>
      <c r="C141" s="40" t="s">
        <v>68</v>
      </c>
      <c r="D141" s="41">
        <v>230.94399999999999</v>
      </c>
      <c r="E141" s="41">
        <v>239.756</v>
      </c>
      <c r="F141" s="41">
        <v>225.489</v>
      </c>
      <c r="G141" s="41">
        <v>231.41399999999999</v>
      </c>
      <c r="H141" s="41">
        <v>233.38300000000001</v>
      </c>
      <c r="I141" s="41">
        <v>247.511</v>
      </c>
      <c r="J141" s="41">
        <v>267.63900000000001</v>
      </c>
      <c r="K141" s="41">
        <v>257.86</v>
      </c>
      <c r="L141" s="41">
        <v>261.30399999999997</v>
      </c>
      <c r="M141" s="41">
        <v>262.12099999999998</v>
      </c>
      <c r="N141" s="41">
        <v>267.56599999999997</v>
      </c>
      <c r="O141" s="41">
        <v>275.303</v>
      </c>
      <c r="P141" s="41">
        <v>270.81900000000002</v>
      </c>
      <c r="Q141" s="41">
        <v>280.08300000000003</v>
      </c>
      <c r="R141" s="41">
        <v>281.178</v>
      </c>
      <c r="S141" s="41">
        <v>282.00599999999997</v>
      </c>
      <c r="T141" s="41">
        <v>275.19400000000002</v>
      </c>
      <c r="U141" s="41">
        <v>262.57600000000002</v>
      </c>
      <c r="V141" s="41">
        <v>266.88799999999998</v>
      </c>
      <c r="W141" s="41">
        <v>247.959</v>
      </c>
      <c r="X141" s="41">
        <v>272.04599999999999</v>
      </c>
      <c r="Y141" s="41">
        <v>244.923</v>
      </c>
      <c r="Z141" s="41">
        <v>253.22200000000001</v>
      </c>
      <c r="AA141" s="41">
        <v>258.50299999999999</v>
      </c>
      <c r="AB141" s="41">
        <v>229.13399999999999</v>
      </c>
      <c r="AC141" s="41">
        <v>236.90700000000001</v>
      </c>
      <c r="AD141" s="41">
        <v>245.28399999999999</v>
      </c>
      <c r="AE141" s="37"/>
    </row>
    <row r="142" spans="1:31" x14ac:dyDescent="0.45">
      <c r="A142" s="8">
        <v>142</v>
      </c>
      <c r="B142" s="37"/>
      <c r="C142" s="40" t="s">
        <v>59</v>
      </c>
      <c r="D142" s="41">
        <v>38.950000000000003</v>
      </c>
      <c r="E142" s="41">
        <v>40.554000000000002</v>
      </c>
      <c r="F142" s="41">
        <v>40.146999999999998</v>
      </c>
      <c r="G142" s="41">
        <v>43.081000000000003</v>
      </c>
      <c r="H142" s="41">
        <v>42.576999999999998</v>
      </c>
      <c r="I142" s="41">
        <v>44.280999999999999</v>
      </c>
      <c r="J142" s="41">
        <v>46.987000000000002</v>
      </c>
      <c r="K142" s="41">
        <v>48.965000000000003</v>
      </c>
      <c r="L142" s="41">
        <v>49.213999999999999</v>
      </c>
      <c r="M142" s="41">
        <v>48.173000000000002</v>
      </c>
      <c r="N142" s="41">
        <v>49.143999999999998</v>
      </c>
      <c r="O142" s="41">
        <v>49.106999999999999</v>
      </c>
      <c r="P142" s="41">
        <v>50.348999999999997</v>
      </c>
      <c r="Q142" s="41">
        <v>54.826000000000001</v>
      </c>
      <c r="R142" s="41">
        <v>55.274999999999999</v>
      </c>
      <c r="S142" s="41">
        <v>59.384999999999998</v>
      </c>
      <c r="T142" s="41">
        <v>63.052999999999997</v>
      </c>
      <c r="U142" s="41">
        <v>68.698999999999998</v>
      </c>
      <c r="V142" s="41">
        <v>72.918000000000006</v>
      </c>
      <c r="W142" s="41">
        <v>77.031000000000006</v>
      </c>
      <c r="X142" s="41">
        <v>82.777000000000001</v>
      </c>
      <c r="Y142" s="41">
        <v>78.875</v>
      </c>
      <c r="Z142" s="41">
        <v>83.700999999999993</v>
      </c>
      <c r="AA142" s="41">
        <v>84.954999999999998</v>
      </c>
      <c r="AB142" s="41">
        <v>83.063000000000002</v>
      </c>
      <c r="AC142" s="41">
        <v>86.917000000000002</v>
      </c>
      <c r="AD142" s="41">
        <v>88.948999999999998</v>
      </c>
      <c r="AE142" s="37"/>
    </row>
    <row r="143" spans="1:31" x14ac:dyDescent="0.45">
      <c r="A143" s="8">
        <v>143</v>
      </c>
      <c r="B143" s="37"/>
      <c r="C143" s="44" t="s">
        <v>102</v>
      </c>
      <c r="D143" s="41">
        <v>38.4</v>
      </c>
      <c r="E143" s="41">
        <v>39.985999999999997</v>
      </c>
      <c r="F143" s="41">
        <v>39.530999999999999</v>
      </c>
      <c r="G143" s="41">
        <v>42.457000000000001</v>
      </c>
      <c r="H143" s="41">
        <v>41.905000000000001</v>
      </c>
      <c r="I143" s="41">
        <v>43.561</v>
      </c>
      <c r="J143" s="41">
        <v>46.247999999999998</v>
      </c>
      <c r="K143" s="41">
        <v>48.204999999999998</v>
      </c>
      <c r="L143" s="41">
        <v>48.423999999999999</v>
      </c>
      <c r="M143" s="41">
        <v>47.341000000000001</v>
      </c>
      <c r="N143" s="41">
        <v>48.274999999999999</v>
      </c>
      <c r="O143" s="41">
        <v>48.191000000000003</v>
      </c>
      <c r="P143" s="41">
        <v>49.377000000000002</v>
      </c>
      <c r="Q143" s="41">
        <v>53.734000000000002</v>
      </c>
      <c r="R143" s="41">
        <v>54.137</v>
      </c>
      <c r="S143" s="41">
        <v>58.241</v>
      </c>
      <c r="T143" s="41">
        <v>61.805</v>
      </c>
      <c r="U143" s="41">
        <v>67.284999999999997</v>
      </c>
      <c r="V143" s="41">
        <v>71.349000000000004</v>
      </c>
      <c r="W143" s="41">
        <v>75.259</v>
      </c>
      <c r="X143" s="41">
        <v>80.849999999999994</v>
      </c>
      <c r="Y143" s="41">
        <v>76.783000000000001</v>
      </c>
      <c r="Z143" s="41">
        <v>81.503</v>
      </c>
      <c r="AA143" s="41">
        <v>82.646000000000001</v>
      </c>
      <c r="AB143" s="41">
        <v>80.661000000000001</v>
      </c>
      <c r="AC143" s="41">
        <v>84.397999999999996</v>
      </c>
      <c r="AD143" s="41">
        <v>86.335999999999999</v>
      </c>
      <c r="AE143" s="37"/>
    </row>
    <row r="144" spans="1:31" x14ac:dyDescent="0.45">
      <c r="A144" s="8">
        <v>144</v>
      </c>
      <c r="B144" s="37"/>
      <c r="C144" s="44" t="s">
        <v>73</v>
      </c>
      <c r="D144" s="41">
        <v>0.14199999999999999</v>
      </c>
      <c r="E144" s="41">
        <v>0.16</v>
      </c>
      <c r="F144" s="41">
        <v>0.17799999999999999</v>
      </c>
      <c r="G144" s="41">
        <v>0.193</v>
      </c>
      <c r="H144" s="41">
        <v>0.23400000000000001</v>
      </c>
      <c r="I144" s="41">
        <v>0.28399999999999997</v>
      </c>
      <c r="J144" s="41">
        <v>0.307</v>
      </c>
      <c r="K144" s="41">
        <v>0.32900000000000001</v>
      </c>
      <c r="L144" s="41">
        <v>0.35899999999999999</v>
      </c>
      <c r="M144" s="41">
        <v>0.39400000000000002</v>
      </c>
      <c r="N144" s="41">
        <v>0.42599999999999999</v>
      </c>
      <c r="O144" s="41">
        <v>0.46899999999999997</v>
      </c>
      <c r="P144" s="41">
        <v>0.50900000000000001</v>
      </c>
      <c r="Q144" s="41">
        <v>0.58899999999999997</v>
      </c>
      <c r="R144" s="41">
        <v>0.63</v>
      </c>
      <c r="S144" s="41">
        <v>0.69899999999999995</v>
      </c>
      <c r="T144" s="41">
        <v>0.80200000000000005</v>
      </c>
      <c r="U144" s="41">
        <v>0.96599999999999997</v>
      </c>
      <c r="V144" s="41">
        <v>1.097</v>
      </c>
      <c r="W144" s="41">
        <v>1.2769999999999999</v>
      </c>
      <c r="X144" s="41">
        <v>1.4830000000000001</v>
      </c>
      <c r="Y144" s="41">
        <v>1.625</v>
      </c>
      <c r="Z144" s="41">
        <v>1.724</v>
      </c>
      <c r="AA144" s="41">
        <v>1.8089999999999999</v>
      </c>
      <c r="AB144" s="41">
        <v>1.9239999999999999</v>
      </c>
      <c r="AC144" s="41">
        <v>2.0329999999999999</v>
      </c>
      <c r="AD144" s="41">
        <v>2.0830000000000002</v>
      </c>
      <c r="AE144" s="37"/>
    </row>
    <row r="145" spans="1:31" x14ac:dyDescent="0.45">
      <c r="A145" s="8">
        <v>145</v>
      </c>
      <c r="B145" s="37"/>
      <c r="C145" s="44" t="s">
        <v>1</v>
      </c>
      <c r="D145" s="41">
        <v>0.40799999999999997</v>
      </c>
      <c r="E145" s="41">
        <v>0.40799999999999997</v>
      </c>
      <c r="F145" s="41">
        <v>0.439</v>
      </c>
      <c r="G145" s="41">
        <v>0.432</v>
      </c>
      <c r="H145" s="41">
        <v>0.437</v>
      </c>
      <c r="I145" s="41">
        <v>0.436</v>
      </c>
      <c r="J145" s="41">
        <v>0.432</v>
      </c>
      <c r="K145" s="41">
        <v>0.432</v>
      </c>
      <c r="L145" s="41">
        <v>0.43099999999999999</v>
      </c>
      <c r="M145" s="41">
        <v>0.437</v>
      </c>
      <c r="N145" s="41">
        <v>0.443</v>
      </c>
      <c r="O145" s="41">
        <v>0.44700000000000001</v>
      </c>
      <c r="P145" s="41">
        <v>0.46300000000000002</v>
      </c>
      <c r="Q145" s="41">
        <v>0.504</v>
      </c>
      <c r="R145" s="41">
        <v>0.50800000000000001</v>
      </c>
      <c r="S145" s="41">
        <v>0.44500000000000001</v>
      </c>
      <c r="T145" s="41">
        <v>0.44700000000000001</v>
      </c>
      <c r="U145" s="41">
        <v>0.44800000000000001</v>
      </c>
      <c r="V145" s="41">
        <v>0.47199999999999998</v>
      </c>
      <c r="W145" s="41">
        <v>0.496</v>
      </c>
      <c r="X145" s="41">
        <v>0.44400000000000001</v>
      </c>
      <c r="Y145" s="41">
        <v>0.46700000000000003</v>
      </c>
      <c r="Z145" s="41">
        <v>0.47299999999999998</v>
      </c>
      <c r="AA145" s="41">
        <v>0.5</v>
      </c>
      <c r="AB145" s="41">
        <v>0.47799999999999998</v>
      </c>
      <c r="AC145" s="41">
        <v>0.48699999999999999</v>
      </c>
      <c r="AD145" s="41">
        <v>0.53</v>
      </c>
      <c r="AE145" s="37"/>
    </row>
    <row r="146" spans="1:31" x14ac:dyDescent="0.45">
      <c r="A146" s="8">
        <v>146</v>
      </c>
      <c r="B146" s="37"/>
      <c r="C146" s="40" t="s">
        <v>63</v>
      </c>
      <c r="D146" s="41">
        <v>185.84700000000001</v>
      </c>
      <c r="E146" s="41">
        <v>187.18299999999999</v>
      </c>
      <c r="F146" s="41">
        <v>186.602</v>
      </c>
      <c r="G146" s="41">
        <v>186.595</v>
      </c>
      <c r="H146" s="41">
        <v>189.09</v>
      </c>
      <c r="I146" s="41">
        <v>194.13900000000001</v>
      </c>
      <c r="J146" s="41">
        <v>200.38499999999999</v>
      </c>
      <c r="K146" s="41">
        <v>203.47800000000001</v>
      </c>
      <c r="L146" s="41">
        <v>207.32400000000001</v>
      </c>
      <c r="M146" s="41">
        <v>211.3</v>
      </c>
      <c r="N146" s="41">
        <v>217.4</v>
      </c>
      <c r="O146" s="41">
        <v>222.97</v>
      </c>
      <c r="P146" s="41">
        <v>225.46299999999999</v>
      </c>
      <c r="Q146" s="41">
        <v>231.06200000000001</v>
      </c>
      <c r="R146" s="41">
        <v>236.09</v>
      </c>
      <c r="S146" s="41">
        <v>239.43299999999999</v>
      </c>
      <c r="T146" s="41">
        <v>243.63399999999999</v>
      </c>
      <c r="U146" s="41">
        <v>245.05</v>
      </c>
      <c r="V146" s="41">
        <v>246.13300000000001</v>
      </c>
      <c r="W146" s="41">
        <v>233.404</v>
      </c>
      <c r="X146" s="41">
        <v>244.04499999999999</v>
      </c>
      <c r="Y146" s="41">
        <v>240.03399999999999</v>
      </c>
      <c r="Z146" s="41">
        <v>240.79</v>
      </c>
      <c r="AA146" s="41">
        <v>238.81100000000001</v>
      </c>
      <c r="AB146" s="41">
        <v>233.17099999999999</v>
      </c>
      <c r="AC146" s="41">
        <v>236.62299999999999</v>
      </c>
      <c r="AD146" s="41">
        <v>239.405</v>
      </c>
      <c r="AE146" s="37"/>
    </row>
    <row r="147" spans="1:31" x14ac:dyDescent="0.45">
      <c r="A147" s="8">
        <v>147</v>
      </c>
      <c r="B147" s="37"/>
      <c r="C147" s="40" t="s">
        <v>103</v>
      </c>
      <c r="D147" s="41">
        <v>55.100999999999999</v>
      </c>
      <c r="E147" s="41">
        <v>53.875999999999998</v>
      </c>
      <c r="F147" s="41">
        <v>55.087000000000003</v>
      </c>
      <c r="G147" s="41">
        <v>52.521000000000001</v>
      </c>
      <c r="H147" s="41">
        <v>48.460999999999999</v>
      </c>
      <c r="I147" s="41">
        <v>46.289000000000001</v>
      </c>
      <c r="J147" s="41">
        <v>50.389000000000003</v>
      </c>
      <c r="K147" s="41">
        <v>45.664000000000001</v>
      </c>
      <c r="L147" s="41">
        <v>45.3</v>
      </c>
      <c r="M147" s="41">
        <v>45.531999999999996</v>
      </c>
      <c r="N147" s="41">
        <v>45.332999999999998</v>
      </c>
      <c r="O147" s="41">
        <v>48.146000000000001</v>
      </c>
      <c r="P147" s="41">
        <v>47.076000000000001</v>
      </c>
      <c r="Q147" s="41">
        <v>50.741</v>
      </c>
      <c r="R147" s="41">
        <v>52.781999999999996</v>
      </c>
      <c r="S147" s="41">
        <v>52.686999999999998</v>
      </c>
      <c r="T147" s="41">
        <v>51.683999999999997</v>
      </c>
      <c r="U147" s="41">
        <v>49.076000000000001</v>
      </c>
      <c r="V147" s="41">
        <v>49.759</v>
      </c>
      <c r="W147" s="41">
        <v>48.920999999999999</v>
      </c>
      <c r="X147" s="41">
        <v>53.503999999999998</v>
      </c>
      <c r="Y147" s="41">
        <v>48.756</v>
      </c>
      <c r="Z147" s="41">
        <v>49.787999999999997</v>
      </c>
      <c r="AA147" s="41">
        <v>49.691000000000003</v>
      </c>
      <c r="AB147" s="41">
        <v>45.872</v>
      </c>
      <c r="AC147" s="41">
        <v>46.454999999999998</v>
      </c>
      <c r="AD147" s="41">
        <v>47.932000000000002</v>
      </c>
      <c r="AE147" s="37"/>
    </row>
    <row r="148" spans="1:31" x14ac:dyDescent="0.45">
      <c r="A148" s="8">
        <v>148</v>
      </c>
      <c r="B148" s="37"/>
      <c r="C148" s="40" t="s">
        <v>60</v>
      </c>
      <c r="D148" s="41">
        <v>0.88700000000000001</v>
      </c>
      <c r="E148" s="41">
        <v>0.996</v>
      </c>
      <c r="F148" s="41">
        <v>0.97899999999999998</v>
      </c>
      <c r="G148" s="41">
        <v>1.0860000000000001</v>
      </c>
      <c r="H148" s="41">
        <v>1.3580000000000001</v>
      </c>
      <c r="I148" s="41">
        <v>1.5680000000000001</v>
      </c>
      <c r="J148" s="41">
        <v>1.399</v>
      </c>
      <c r="K148" s="41">
        <v>1.3620000000000001</v>
      </c>
      <c r="L148" s="41">
        <v>0.95499999999999996</v>
      </c>
      <c r="M148" s="41">
        <v>0.97199999999999998</v>
      </c>
      <c r="N148" s="41">
        <v>1.0389999999999999</v>
      </c>
      <c r="O148" s="41">
        <v>1.032</v>
      </c>
      <c r="P148" s="41">
        <v>1.0900000000000001</v>
      </c>
      <c r="Q148" s="41">
        <v>1.4710000000000001</v>
      </c>
      <c r="R148" s="41">
        <v>1.62</v>
      </c>
      <c r="S148" s="41">
        <v>1.484</v>
      </c>
      <c r="T148" s="41">
        <v>1.655</v>
      </c>
      <c r="U148" s="41">
        <v>1.8180000000000001</v>
      </c>
      <c r="V148" s="41">
        <v>2.2570000000000001</v>
      </c>
      <c r="W148" s="41">
        <v>2.4079999999999999</v>
      </c>
      <c r="X148" s="41">
        <v>2.6640000000000001</v>
      </c>
      <c r="Y148" s="41">
        <v>2.8010000000000002</v>
      </c>
      <c r="Z148" s="41">
        <v>2.7679999999999998</v>
      </c>
      <c r="AA148" s="41">
        <v>3.1890000000000001</v>
      </c>
      <c r="AB148" s="41">
        <v>3.4249999999999998</v>
      </c>
      <c r="AC148" s="41">
        <v>3.4729999999999999</v>
      </c>
      <c r="AD148" s="41">
        <v>3.78</v>
      </c>
      <c r="AE148" s="37"/>
    </row>
    <row r="149" spans="1:31" x14ac:dyDescent="0.45">
      <c r="A149" s="8">
        <v>149</v>
      </c>
      <c r="B149" s="37"/>
      <c r="C149" s="47" t="s">
        <v>104</v>
      </c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37"/>
    </row>
    <row r="150" spans="1:31" x14ac:dyDescent="0.45">
      <c r="A150" s="8">
        <v>150</v>
      </c>
      <c r="B150" s="37"/>
      <c r="C150" s="40" t="s">
        <v>105</v>
      </c>
      <c r="D150" s="41">
        <v>370.84199999999998</v>
      </c>
      <c r="E150" s="41">
        <v>351.05500000000001</v>
      </c>
      <c r="F150" s="41">
        <v>330.61099999999999</v>
      </c>
      <c r="G150" s="41">
        <v>321.81900000000002</v>
      </c>
      <c r="H150" s="41">
        <v>325.81400000000002</v>
      </c>
      <c r="I150" s="41">
        <v>331.572</v>
      </c>
      <c r="J150" s="41">
        <v>333.75799999999998</v>
      </c>
      <c r="K150" s="41">
        <v>335.589</v>
      </c>
      <c r="L150" s="41">
        <v>330.54599999999999</v>
      </c>
      <c r="M150" s="41">
        <v>324.76600000000002</v>
      </c>
      <c r="N150" s="41">
        <v>333.37599999999998</v>
      </c>
      <c r="O150" s="41">
        <v>332.10300000000001</v>
      </c>
      <c r="P150" s="41">
        <v>328.02699999999999</v>
      </c>
      <c r="Q150" s="41">
        <v>335.56200000000001</v>
      </c>
      <c r="R150" s="41">
        <v>333.78699999999998</v>
      </c>
      <c r="S150" s="41">
        <v>331.22899999999998</v>
      </c>
      <c r="T150" s="41">
        <v>325.55</v>
      </c>
      <c r="U150" s="41">
        <v>329.89</v>
      </c>
      <c r="V150" s="41">
        <v>318.38299999999998</v>
      </c>
      <c r="W150" s="41">
        <v>270.839</v>
      </c>
      <c r="X150" s="41">
        <v>290.76</v>
      </c>
      <c r="Y150" s="41">
        <v>287.15100000000001</v>
      </c>
      <c r="Z150" s="41">
        <v>281.21699999999998</v>
      </c>
      <c r="AA150" s="41">
        <v>279.47500000000002</v>
      </c>
      <c r="AB150" s="41">
        <v>275.88200000000001</v>
      </c>
      <c r="AC150" s="41">
        <v>276.137</v>
      </c>
      <c r="AD150" s="41">
        <v>276.82299999999998</v>
      </c>
      <c r="AE150" s="37"/>
    </row>
    <row r="151" spans="1:31" x14ac:dyDescent="0.45">
      <c r="A151" s="8">
        <v>151</v>
      </c>
      <c r="B151" s="37"/>
      <c r="C151" s="44" t="s">
        <v>106</v>
      </c>
      <c r="D151" s="41">
        <v>82.536000000000001</v>
      </c>
      <c r="E151" s="41">
        <v>75.072000000000003</v>
      </c>
      <c r="F151" s="41">
        <v>69.441999999999993</v>
      </c>
      <c r="G151" s="41">
        <v>66.78</v>
      </c>
      <c r="H151" s="41">
        <v>71.096000000000004</v>
      </c>
      <c r="I151" s="41">
        <v>72.41</v>
      </c>
      <c r="J151" s="41">
        <v>69.590999999999994</v>
      </c>
      <c r="K151" s="41">
        <v>71.38</v>
      </c>
      <c r="L151" s="41">
        <v>69.183000000000007</v>
      </c>
      <c r="M151" s="41">
        <v>64.165999999999997</v>
      </c>
      <c r="N151" s="41">
        <v>67.216999999999999</v>
      </c>
      <c r="O151" s="41">
        <v>64.518000000000001</v>
      </c>
      <c r="P151" s="41">
        <v>62.362000000000002</v>
      </c>
      <c r="Q151" s="41">
        <v>65.409000000000006</v>
      </c>
      <c r="R151" s="41">
        <v>65.763000000000005</v>
      </c>
      <c r="S151" s="41">
        <v>62.841999999999999</v>
      </c>
      <c r="T151" s="41">
        <v>63.965000000000003</v>
      </c>
      <c r="U151" s="41">
        <v>62.21</v>
      </c>
      <c r="V151" s="41">
        <v>58.677999999999997</v>
      </c>
      <c r="W151" s="41">
        <v>42.621000000000002</v>
      </c>
      <c r="X151" s="41">
        <v>51.594999999999999</v>
      </c>
      <c r="Y151" s="41">
        <v>52.164000000000001</v>
      </c>
      <c r="Z151" s="41">
        <v>50.726999999999997</v>
      </c>
      <c r="AA151" s="41">
        <v>49.999000000000002</v>
      </c>
      <c r="AB151" s="41">
        <v>50.011000000000003</v>
      </c>
      <c r="AC151" s="41">
        <v>50.241999999999997</v>
      </c>
      <c r="AD151" s="41">
        <v>48.954000000000001</v>
      </c>
      <c r="AE151" s="37"/>
    </row>
    <row r="152" spans="1:31" x14ac:dyDescent="0.45">
      <c r="A152" s="8">
        <v>152</v>
      </c>
      <c r="B152" s="37"/>
      <c r="C152" s="44" t="s">
        <v>107</v>
      </c>
      <c r="D152" s="41">
        <v>12.180999999999999</v>
      </c>
      <c r="E152" s="41">
        <v>11.951000000000001</v>
      </c>
      <c r="F152" s="41">
        <v>10.952</v>
      </c>
      <c r="G152" s="41">
        <v>11.085000000000001</v>
      </c>
      <c r="H152" s="41">
        <v>11.074999999999999</v>
      </c>
      <c r="I152" s="41">
        <v>10.766999999999999</v>
      </c>
      <c r="J152" s="41">
        <v>10.808</v>
      </c>
      <c r="K152" s="41">
        <v>10.81</v>
      </c>
      <c r="L152" s="41">
        <v>11.054</v>
      </c>
      <c r="M152" s="41">
        <v>11.298</v>
      </c>
      <c r="N152" s="41">
        <v>11.478</v>
      </c>
      <c r="O152" s="41">
        <v>11.711</v>
      </c>
      <c r="P152" s="41">
        <v>11.775</v>
      </c>
      <c r="Q152" s="41">
        <v>11.545999999999999</v>
      </c>
      <c r="R152" s="41">
        <v>11.776999999999999</v>
      </c>
      <c r="S152" s="41">
        <v>11.513999999999999</v>
      </c>
      <c r="T152" s="41">
        <v>11.157</v>
      </c>
      <c r="U152" s="41">
        <v>11.148</v>
      </c>
      <c r="V152" s="41">
        <v>10.678000000000001</v>
      </c>
      <c r="W152" s="41">
        <v>8.8940000000000001</v>
      </c>
      <c r="X152" s="41">
        <v>9.6579999999999995</v>
      </c>
      <c r="Y152" s="41">
        <v>10.183</v>
      </c>
      <c r="Z152" s="41">
        <v>9.3789999999999996</v>
      </c>
      <c r="AA152" s="41">
        <v>9.1129999999999995</v>
      </c>
      <c r="AB152" s="41">
        <v>9.0060000000000002</v>
      </c>
      <c r="AC152" s="41">
        <v>9.5459999999999994</v>
      </c>
      <c r="AD152" s="41">
        <v>9.6310000000000002</v>
      </c>
      <c r="AE152" s="37"/>
    </row>
    <row r="153" spans="1:31" x14ac:dyDescent="0.45">
      <c r="A153" s="8">
        <v>153</v>
      </c>
      <c r="B153" s="37"/>
      <c r="C153" s="44" t="s">
        <v>108</v>
      </c>
      <c r="D153" s="41">
        <v>69.644000000000005</v>
      </c>
      <c r="E153" s="41">
        <v>62.7</v>
      </c>
      <c r="F153" s="41">
        <v>59.738999999999997</v>
      </c>
      <c r="G153" s="41">
        <v>58.914000000000001</v>
      </c>
      <c r="H153" s="41">
        <v>59.344999999999999</v>
      </c>
      <c r="I153" s="41">
        <v>61.481999999999999</v>
      </c>
      <c r="J153" s="41">
        <v>60.853999999999999</v>
      </c>
      <c r="K153" s="41">
        <v>60.654000000000003</v>
      </c>
      <c r="L153" s="41">
        <v>58.820999999999998</v>
      </c>
      <c r="M153" s="41">
        <v>59.404000000000003</v>
      </c>
      <c r="N153" s="41">
        <v>59.466999999999999</v>
      </c>
      <c r="O153" s="41">
        <v>59.598999999999997</v>
      </c>
      <c r="P153" s="41">
        <v>58.497999999999998</v>
      </c>
      <c r="Q153" s="41">
        <v>60.807000000000002</v>
      </c>
      <c r="R153" s="41">
        <v>57.862000000000002</v>
      </c>
      <c r="S153" s="41">
        <v>57.805</v>
      </c>
      <c r="T153" s="41">
        <v>55.866</v>
      </c>
      <c r="U153" s="41">
        <v>58.186999999999998</v>
      </c>
      <c r="V153" s="41">
        <v>57.079000000000001</v>
      </c>
      <c r="W153" s="41">
        <v>51.244999999999997</v>
      </c>
      <c r="X153" s="41">
        <v>53.112000000000002</v>
      </c>
      <c r="Y153" s="41">
        <v>54.317999999999998</v>
      </c>
      <c r="Z153" s="41">
        <v>54.101999999999997</v>
      </c>
      <c r="AA153" s="41">
        <v>54.368000000000002</v>
      </c>
      <c r="AB153" s="41">
        <v>52.832000000000001</v>
      </c>
      <c r="AC153" s="41">
        <v>51.134999999999998</v>
      </c>
      <c r="AD153" s="41">
        <v>51.356000000000002</v>
      </c>
      <c r="AE153" s="37"/>
    </row>
    <row r="154" spans="1:31" x14ac:dyDescent="0.45">
      <c r="A154" s="8">
        <v>154</v>
      </c>
      <c r="B154" s="37"/>
      <c r="C154" s="44" t="s">
        <v>109</v>
      </c>
      <c r="D154" s="41">
        <v>43.715000000000003</v>
      </c>
      <c r="E154" s="41">
        <v>42.61</v>
      </c>
      <c r="F154" s="41">
        <v>42.3</v>
      </c>
      <c r="G154" s="41">
        <v>40.537999999999997</v>
      </c>
      <c r="H154" s="41">
        <v>41.476999999999997</v>
      </c>
      <c r="I154" s="41">
        <v>42.322000000000003</v>
      </c>
      <c r="J154" s="41">
        <v>42.183999999999997</v>
      </c>
      <c r="K154" s="41">
        <v>42.610999999999997</v>
      </c>
      <c r="L154" s="41">
        <v>42.503</v>
      </c>
      <c r="M154" s="41">
        <v>42.848999999999997</v>
      </c>
      <c r="N154" s="41">
        <v>44.594000000000001</v>
      </c>
      <c r="O154" s="41">
        <v>44.817</v>
      </c>
      <c r="P154" s="41">
        <v>43.744</v>
      </c>
      <c r="Q154" s="41">
        <v>45.097999999999999</v>
      </c>
      <c r="R154" s="41">
        <v>45.676000000000002</v>
      </c>
      <c r="S154" s="41">
        <v>46.460999999999999</v>
      </c>
      <c r="T154" s="41">
        <v>45.189</v>
      </c>
      <c r="U154" s="41">
        <v>46.39</v>
      </c>
      <c r="V154" s="41">
        <v>44.713999999999999</v>
      </c>
      <c r="W154" s="41">
        <v>36.237000000000002</v>
      </c>
      <c r="X154" s="41">
        <v>37.1</v>
      </c>
      <c r="Y154" s="41">
        <v>37.494999999999997</v>
      </c>
      <c r="Z154" s="41">
        <v>34.948</v>
      </c>
      <c r="AA154" s="41">
        <v>33.723999999999997</v>
      </c>
      <c r="AB154" s="41">
        <v>33.579000000000001</v>
      </c>
      <c r="AC154" s="41">
        <v>33.970999999999997</v>
      </c>
      <c r="AD154" s="41">
        <v>33.850999999999999</v>
      </c>
      <c r="AE154" s="37"/>
    </row>
    <row r="155" spans="1:31" x14ac:dyDescent="0.45">
      <c r="A155" s="8">
        <v>155</v>
      </c>
      <c r="B155" s="37"/>
      <c r="C155" s="44" t="s">
        <v>110</v>
      </c>
      <c r="D155" s="41">
        <v>6.27</v>
      </c>
      <c r="E155" s="41">
        <v>4.7240000000000002</v>
      </c>
      <c r="F155" s="41">
        <v>4.7910000000000004</v>
      </c>
      <c r="G155" s="41">
        <v>4.4189999999999996</v>
      </c>
      <c r="H155" s="41">
        <v>3.742</v>
      </c>
      <c r="I155" s="41">
        <v>3.972</v>
      </c>
      <c r="J155" s="41">
        <v>3.9529999999999998</v>
      </c>
      <c r="K155" s="41">
        <v>3.7639999999999998</v>
      </c>
      <c r="L155" s="41">
        <v>3.55</v>
      </c>
      <c r="M155" s="41">
        <v>3.5230000000000001</v>
      </c>
      <c r="N155" s="41">
        <v>3.69</v>
      </c>
      <c r="O155" s="41">
        <v>3.5529999999999999</v>
      </c>
      <c r="P155" s="41">
        <v>3.605</v>
      </c>
      <c r="Q155" s="41">
        <v>3.4380000000000002</v>
      </c>
      <c r="R155" s="41">
        <v>3.343</v>
      </c>
      <c r="S155" s="41">
        <v>3.2480000000000002</v>
      </c>
      <c r="T155" s="41">
        <v>3.1110000000000002</v>
      </c>
      <c r="U155" s="41">
        <v>3.2069999999999999</v>
      </c>
      <c r="V155" s="41">
        <v>3.3879999999999999</v>
      </c>
      <c r="W155" s="41">
        <v>2.7650000000000001</v>
      </c>
      <c r="X155" s="41">
        <v>3.2370000000000001</v>
      </c>
      <c r="Y155" s="41">
        <v>3.2509999999999999</v>
      </c>
      <c r="Z155" s="41">
        <v>3.177</v>
      </c>
      <c r="AA155" s="41">
        <v>3.335</v>
      </c>
      <c r="AB155" s="41">
        <v>2.8610000000000002</v>
      </c>
      <c r="AC155" s="41">
        <v>3.3820000000000001</v>
      </c>
      <c r="AD155" s="41">
        <v>3.42</v>
      </c>
      <c r="AE155" s="37"/>
    </row>
    <row r="156" spans="1:31" x14ac:dyDescent="0.45">
      <c r="A156" s="8">
        <v>156</v>
      </c>
      <c r="B156" s="37"/>
      <c r="C156" s="44" t="s">
        <v>111</v>
      </c>
      <c r="D156" s="41">
        <v>28.759</v>
      </c>
      <c r="E156" s="41">
        <v>28.873000000000001</v>
      </c>
      <c r="F156" s="41">
        <v>29.716000000000001</v>
      </c>
      <c r="G156" s="41">
        <v>29.666</v>
      </c>
      <c r="H156" s="41">
        <v>29.681000000000001</v>
      </c>
      <c r="I156" s="41">
        <v>30.541</v>
      </c>
      <c r="J156" s="41">
        <v>32.026000000000003</v>
      </c>
      <c r="K156" s="41">
        <v>31.282</v>
      </c>
      <c r="L156" s="41">
        <v>30.576000000000001</v>
      </c>
      <c r="M156" s="41">
        <v>30.853000000000002</v>
      </c>
      <c r="N156" s="41">
        <v>30.876999999999999</v>
      </c>
      <c r="O156" s="41">
        <v>31.62</v>
      </c>
      <c r="P156" s="41">
        <v>32.606000000000002</v>
      </c>
      <c r="Q156" s="41">
        <v>32.822000000000003</v>
      </c>
      <c r="R156" s="41">
        <v>32.619</v>
      </c>
      <c r="S156" s="41">
        <v>30.988</v>
      </c>
      <c r="T156" s="41">
        <v>29.631</v>
      </c>
      <c r="U156" s="41">
        <v>29.795999999999999</v>
      </c>
      <c r="V156" s="41">
        <v>29.167999999999999</v>
      </c>
      <c r="W156" s="41">
        <v>27.67</v>
      </c>
      <c r="X156" s="41">
        <v>28.576000000000001</v>
      </c>
      <c r="Y156" s="41">
        <v>28.393999999999998</v>
      </c>
      <c r="Z156" s="41">
        <v>28.471</v>
      </c>
      <c r="AA156" s="41">
        <v>28.286000000000001</v>
      </c>
      <c r="AB156" s="41">
        <v>28.556000000000001</v>
      </c>
      <c r="AC156" s="41">
        <v>29.088999999999999</v>
      </c>
      <c r="AD156" s="41">
        <v>29.556000000000001</v>
      </c>
      <c r="AE156" s="37"/>
    </row>
    <row r="157" spans="1:31" x14ac:dyDescent="0.45">
      <c r="A157" s="8">
        <v>157</v>
      </c>
      <c r="B157" s="37"/>
      <c r="C157" s="44" t="s">
        <v>112</v>
      </c>
      <c r="D157" s="41">
        <v>11.847</v>
      </c>
      <c r="E157" s="41">
        <v>11.664</v>
      </c>
      <c r="F157" s="41">
        <v>11.413</v>
      </c>
      <c r="G157" s="41">
        <v>10.945</v>
      </c>
      <c r="H157" s="41">
        <v>10.6</v>
      </c>
      <c r="I157" s="41">
        <v>10.468999999999999</v>
      </c>
      <c r="J157" s="41">
        <v>10.504</v>
      </c>
      <c r="K157" s="41">
        <v>10.361000000000001</v>
      </c>
      <c r="L157" s="41">
        <v>10.282999999999999</v>
      </c>
      <c r="M157" s="41">
        <v>9.7379999999999995</v>
      </c>
      <c r="N157" s="41">
        <v>10.846</v>
      </c>
      <c r="O157" s="41">
        <v>10.746</v>
      </c>
      <c r="P157" s="41">
        <v>10.659000000000001</v>
      </c>
      <c r="Q157" s="41">
        <v>10.555999999999999</v>
      </c>
      <c r="R157" s="41">
        <v>9.8550000000000004</v>
      </c>
      <c r="S157" s="41">
        <v>8.1210000000000004</v>
      </c>
      <c r="T157" s="41">
        <v>7.593</v>
      </c>
      <c r="U157" s="41">
        <v>7.0369999999999999</v>
      </c>
      <c r="V157" s="41">
        <v>6.173</v>
      </c>
      <c r="W157" s="41">
        <v>5.2169999999999996</v>
      </c>
      <c r="X157" s="41">
        <v>5.1870000000000003</v>
      </c>
      <c r="Y157" s="41">
        <v>4.9189999999999996</v>
      </c>
      <c r="Z157" s="41">
        <v>4.681</v>
      </c>
      <c r="AA157" s="41">
        <v>4.5469999999999997</v>
      </c>
      <c r="AB157" s="41">
        <v>4.3650000000000002</v>
      </c>
      <c r="AC157" s="41">
        <v>4.367</v>
      </c>
      <c r="AD157" s="41">
        <v>4.3540000000000001</v>
      </c>
      <c r="AE157" s="37"/>
    </row>
    <row r="158" spans="1:31" x14ac:dyDescent="0.45">
      <c r="A158" s="8">
        <v>158</v>
      </c>
      <c r="B158" s="37"/>
      <c r="C158" s="44" t="s">
        <v>113</v>
      </c>
      <c r="D158" s="41">
        <v>27.143999999999998</v>
      </c>
      <c r="E158" s="41">
        <v>27.152000000000001</v>
      </c>
      <c r="F158" s="41">
        <v>27.835000000000001</v>
      </c>
      <c r="G158" s="41">
        <v>28.001999999999999</v>
      </c>
      <c r="H158" s="41">
        <v>29.09</v>
      </c>
      <c r="I158" s="41">
        <v>30.84</v>
      </c>
      <c r="J158" s="41">
        <v>30.628</v>
      </c>
      <c r="K158" s="41">
        <v>32.036999999999999</v>
      </c>
      <c r="L158" s="41">
        <v>32.084000000000003</v>
      </c>
      <c r="M158" s="41">
        <v>32.335000000000001</v>
      </c>
      <c r="N158" s="41">
        <v>35.195999999999998</v>
      </c>
      <c r="O158" s="41">
        <v>34.488</v>
      </c>
      <c r="P158" s="41">
        <v>34.874000000000002</v>
      </c>
      <c r="Q158" s="41">
        <v>36.003</v>
      </c>
      <c r="R158" s="41">
        <v>36.015999999999998</v>
      </c>
      <c r="S158" s="41">
        <v>36.780999999999999</v>
      </c>
      <c r="T158" s="41">
        <v>37.533000000000001</v>
      </c>
      <c r="U158" s="41">
        <v>38.506</v>
      </c>
      <c r="V158" s="41">
        <v>36.067</v>
      </c>
      <c r="W158" s="41">
        <v>33.311999999999998</v>
      </c>
      <c r="X158" s="41">
        <v>34.828000000000003</v>
      </c>
      <c r="Y158" s="41">
        <v>33.841000000000001</v>
      </c>
      <c r="Z158" s="41">
        <v>33.534999999999997</v>
      </c>
      <c r="AA158" s="41">
        <v>33.904000000000003</v>
      </c>
      <c r="AB158" s="41">
        <v>31.667000000000002</v>
      </c>
      <c r="AC158" s="41">
        <v>33.686999999999998</v>
      </c>
      <c r="AD158" s="41">
        <v>33.847999999999999</v>
      </c>
      <c r="AE158" s="37"/>
    </row>
    <row r="159" spans="1:31" x14ac:dyDescent="0.45">
      <c r="A159" s="8">
        <v>159</v>
      </c>
      <c r="B159" s="37"/>
      <c r="C159" s="44" t="s">
        <v>114</v>
      </c>
      <c r="D159" s="41">
        <v>7.9889999999999999</v>
      </c>
      <c r="E159" s="41">
        <v>7.8179999999999996</v>
      </c>
      <c r="F159" s="41">
        <v>7.8049999999999997</v>
      </c>
      <c r="G159" s="41">
        <v>7.48</v>
      </c>
      <c r="H159" s="41">
        <v>7.327</v>
      </c>
      <c r="I159" s="41">
        <v>7.8159999999999998</v>
      </c>
      <c r="J159" s="41">
        <v>8.6760000000000002</v>
      </c>
      <c r="K159" s="41">
        <v>8.4369999999999994</v>
      </c>
      <c r="L159" s="41">
        <v>8.4380000000000006</v>
      </c>
      <c r="M159" s="41">
        <v>8.5</v>
      </c>
      <c r="N159" s="41">
        <v>9.4700000000000006</v>
      </c>
      <c r="O159" s="41">
        <v>9.7360000000000007</v>
      </c>
      <c r="P159" s="41">
        <v>9.423</v>
      </c>
      <c r="Q159" s="41">
        <v>9.9469999999999992</v>
      </c>
      <c r="R159" s="41">
        <v>10.038</v>
      </c>
      <c r="S159" s="41">
        <v>9.6460000000000008</v>
      </c>
      <c r="T159" s="41">
        <v>9.4290000000000003</v>
      </c>
      <c r="U159" s="41">
        <v>9.3879999999999999</v>
      </c>
      <c r="V159" s="41">
        <v>8.8209999999999997</v>
      </c>
      <c r="W159" s="41">
        <v>7.6180000000000003</v>
      </c>
      <c r="X159" s="41">
        <v>8.3409999999999993</v>
      </c>
      <c r="Y159" s="41">
        <v>8.218</v>
      </c>
      <c r="Z159" s="41">
        <v>8.35</v>
      </c>
      <c r="AA159" s="41">
        <v>8.6790000000000003</v>
      </c>
      <c r="AB159" s="41">
        <v>8.3190000000000008</v>
      </c>
      <c r="AC159" s="41">
        <v>8.3810000000000002</v>
      </c>
      <c r="AD159" s="41">
        <v>8.6940000000000008</v>
      </c>
      <c r="AE159" s="37"/>
    </row>
    <row r="160" spans="1:31" x14ac:dyDescent="0.45">
      <c r="A160" s="8">
        <v>160</v>
      </c>
      <c r="B160" s="37"/>
      <c r="C160" s="44" t="s">
        <v>115</v>
      </c>
      <c r="D160" s="41">
        <v>23.702000000000002</v>
      </c>
      <c r="E160" s="41">
        <v>23.39</v>
      </c>
      <c r="F160" s="41">
        <v>23.209</v>
      </c>
      <c r="G160" s="41">
        <v>21.925999999999998</v>
      </c>
      <c r="H160" s="41">
        <v>20.943999999999999</v>
      </c>
      <c r="I160" s="41">
        <v>20.905000000000001</v>
      </c>
      <c r="J160" s="41">
        <v>21.5</v>
      </c>
      <c r="K160" s="41">
        <v>21.030999999999999</v>
      </c>
      <c r="L160" s="41">
        <v>20.677</v>
      </c>
      <c r="M160" s="41">
        <v>20.238</v>
      </c>
      <c r="N160" s="41">
        <v>19.594999999999999</v>
      </c>
      <c r="O160" s="41">
        <v>20.074000000000002</v>
      </c>
      <c r="P160" s="41">
        <v>19.748000000000001</v>
      </c>
      <c r="Q160" s="41">
        <v>21.341999999999999</v>
      </c>
      <c r="R160" s="41">
        <v>21.49</v>
      </c>
      <c r="S160" s="41">
        <v>21.298999999999999</v>
      </c>
      <c r="T160" s="41">
        <v>21.373000000000001</v>
      </c>
      <c r="U160" s="41">
        <v>21.31</v>
      </c>
      <c r="V160" s="41">
        <v>22.036999999999999</v>
      </c>
      <c r="W160" s="41">
        <v>19.100000000000001</v>
      </c>
      <c r="X160" s="41">
        <v>20.489000000000001</v>
      </c>
      <c r="Y160" s="41">
        <v>19.988</v>
      </c>
      <c r="Z160" s="41">
        <v>19.364999999999998</v>
      </c>
      <c r="AA160" s="41">
        <v>19.643999999999998</v>
      </c>
      <c r="AB160" s="41">
        <v>18.876999999999999</v>
      </c>
      <c r="AC160" s="41">
        <v>18.53</v>
      </c>
      <c r="AD160" s="41">
        <v>18.818999999999999</v>
      </c>
      <c r="AE160" s="37"/>
    </row>
    <row r="161" spans="1:58" x14ac:dyDescent="0.45">
      <c r="A161" s="8">
        <v>161</v>
      </c>
      <c r="B161" s="37"/>
      <c r="C161" s="44" t="s">
        <v>116</v>
      </c>
      <c r="D161" s="41">
        <v>5.4260000000000002</v>
      </c>
      <c r="E161" s="41">
        <v>5.383</v>
      </c>
      <c r="F161" s="41">
        <v>5.718</v>
      </c>
      <c r="G161" s="41">
        <v>5.5270000000000001</v>
      </c>
      <c r="H161" s="41">
        <v>5.4690000000000003</v>
      </c>
      <c r="I161" s="41">
        <v>5.4450000000000003</v>
      </c>
      <c r="J161" s="41">
        <v>5.74</v>
      </c>
      <c r="K161" s="41">
        <v>6.0030000000000001</v>
      </c>
      <c r="L161" s="41">
        <v>6.0750000000000002</v>
      </c>
      <c r="M161" s="41">
        <v>6.8360000000000003</v>
      </c>
      <c r="N161" s="41">
        <v>6.4909999999999997</v>
      </c>
      <c r="O161" s="41">
        <v>6.202</v>
      </c>
      <c r="P161" s="41">
        <v>6.31</v>
      </c>
      <c r="Q161" s="41">
        <v>6.7460000000000004</v>
      </c>
      <c r="R161" s="41">
        <v>7.3890000000000002</v>
      </c>
      <c r="S161" s="41">
        <v>6.9470000000000001</v>
      </c>
      <c r="T161" s="41">
        <v>6.6260000000000003</v>
      </c>
      <c r="U161" s="41">
        <v>7.2149999999999999</v>
      </c>
      <c r="V161" s="41">
        <v>6.8550000000000004</v>
      </c>
      <c r="W161" s="41">
        <v>6.6669999999999998</v>
      </c>
      <c r="X161" s="41">
        <v>7.4189999999999996</v>
      </c>
      <c r="Y161" s="41">
        <v>7.5229999999999997</v>
      </c>
      <c r="Z161" s="41">
        <v>7.3579999999999997</v>
      </c>
      <c r="AA161" s="41">
        <v>7.7030000000000003</v>
      </c>
      <c r="AB161" s="41">
        <v>7.8680000000000003</v>
      </c>
      <c r="AC161" s="41">
        <v>8.2270000000000003</v>
      </c>
      <c r="AD161" s="41">
        <v>8.6</v>
      </c>
      <c r="AE161" s="37"/>
    </row>
    <row r="162" spans="1:58" x14ac:dyDescent="0.45">
      <c r="A162" s="8">
        <v>162</v>
      </c>
      <c r="B162" s="37"/>
      <c r="C162" s="44" t="s">
        <v>44</v>
      </c>
      <c r="D162" s="41">
        <v>5.931</v>
      </c>
      <c r="E162" s="41">
        <v>5.593</v>
      </c>
      <c r="F162" s="41">
        <v>5.4640000000000004</v>
      </c>
      <c r="G162" s="41">
        <v>6.0659999999999998</v>
      </c>
      <c r="H162" s="41">
        <v>6.0469999999999997</v>
      </c>
      <c r="I162" s="41">
        <v>6.5860000000000003</v>
      </c>
      <c r="J162" s="41">
        <v>6.6180000000000003</v>
      </c>
      <c r="K162" s="41">
        <v>6.1289999999999996</v>
      </c>
      <c r="L162" s="41">
        <v>6.58</v>
      </c>
      <c r="M162" s="41">
        <v>6.1660000000000004</v>
      </c>
      <c r="N162" s="41">
        <v>6.6079999999999997</v>
      </c>
      <c r="O162" s="41">
        <v>6.859</v>
      </c>
      <c r="P162" s="41">
        <v>7.3339999999999996</v>
      </c>
      <c r="Q162" s="41">
        <v>6.431</v>
      </c>
      <c r="R162" s="41">
        <v>6.33</v>
      </c>
      <c r="S162" s="41">
        <v>6.6109999999999998</v>
      </c>
      <c r="T162" s="41">
        <v>6.6890000000000001</v>
      </c>
      <c r="U162" s="41">
        <v>6.4119999999999999</v>
      </c>
      <c r="V162" s="41">
        <v>6.7960000000000003</v>
      </c>
      <c r="W162" s="41">
        <v>6.4089999999999998</v>
      </c>
      <c r="X162" s="41">
        <v>6.0380000000000003</v>
      </c>
      <c r="Y162" s="41">
        <v>6.6029999999999998</v>
      </c>
      <c r="Z162" s="41">
        <v>7.0579999999999998</v>
      </c>
      <c r="AA162" s="41">
        <v>7.2489999999999997</v>
      </c>
      <c r="AB162" s="41">
        <v>7.024</v>
      </c>
      <c r="AC162" s="41">
        <v>6.742</v>
      </c>
      <c r="AD162" s="41">
        <v>7.0419999999999998</v>
      </c>
      <c r="AE162" s="37"/>
    </row>
    <row r="163" spans="1:58" x14ac:dyDescent="0.45">
      <c r="A163" s="8">
        <v>163</v>
      </c>
      <c r="B163" s="37"/>
      <c r="C163" s="44" t="s">
        <v>117</v>
      </c>
      <c r="D163" s="41">
        <v>45.697000000000003</v>
      </c>
      <c r="E163" s="41">
        <v>44.125999999999998</v>
      </c>
      <c r="F163" s="41">
        <v>32.228000000000002</v>
      </c>
      <c r="G163" s="41">
        <v>30.472000000000001</v>
      </c>
      <c r="H163" s="41">
        <v>29.919</v>
      </c>
      <c r="I163" s="41">
        <v>28.016999999999999</v>
      </c>
      <c r="J163" s="41">
        <v>30.673999999999999</v>
      </c>
      <c r="K163" s="41">
        <v>31.09</v>
      </c>
      <c r="L163" s="41">
        <v>30.722000000000001</v>
      </c>
      <c r="M163" s="41">
        <v>28.86</v>
      </c>
      <c r="N163" s="41">
        <v>27.847000000000001</v>
      </c>
      <c r="O163" s="41">
        <v>28.178999999999998</v>
      </c>
      <c r="P163" s="41">
        <v>27.088999999999999</v>
      </c>
      <c r="Q163" s="41">
        <v>25.417000000000002</v>
      </c>
      <c r="R163" s="41">
        <v>25.628</v>
      </c>
      <c r="S163" s="41">
        <v>28.965</v>
      </c>
      <c r="T163" s="41">
        <v>27.388000000000002</v>
      </c>
      <c r="U163" s="41">
        <v>29.085000000000001</v>
      </c>
      <c r="V163" s="41">
        <v>27.93</v>
      </c>
      <c r="W163" s="41">
        <v>23.084</v>
      </c>
      <c r="X163" s="41">
        <v>25.18</v>
      </c>
      <c r="Y163" s="41">
        <v>20.254999999999999</v>
      </c>
      <c r="Z163" s="41">
        <v>20.067</v>
      </c>
      <c r="AA163" s="41">
        <v>18.923999999999999</v>
      </c>
      <c r="AB163" s="41">
        <v>20.917000000000002</v>
      </c>
      <c r="AC163" s="41">
        <v>18.838999999999999</v>
      </c>
      <c r="AD163" s="41">
        <v>18.699000000000002</v>
      </c>
      <c r="AE163" s="37"/>
    </row>
    <row r="164" spans="1:58" x14ac:dyDescent="0.45">
      <c r="A164" s="8">
        <v>164</v>
      </c>
      <c r="B164" s="37"/>
      <c r="C164" s="40" t="s">
        <v>118</v>
      </c>
      <c r="D164" s="41">
        <v>284.26100000000002</v>
      </c>
      <c r="E164" s="41">
        <v>286.411</v>
      </c>
      <c r="F164" s="41">
        <v>295.88</v>
      </c>
      <c r="G164" s="41">
        <v>299.44099999999997</v>
      </c>
      <c r="H164" s="41">
        <v>302.61900000000003</v>
      </c>
      <c r="I164" s="41">
        <v>306.54199999999997</v>
      </c>
      <c r="J164" s="41">
        <v>316.899</v>
      </c>
      <c r="K164" s="41">
        <v>322.65899999999999</v>
      </c>
      <c r="L164" s="41">
        <v>333.99200000000002</v>
      </c>
      <c r="M164" s="41">
        <v>343.30399999999997</v>
      </c>
      <c r="N164" s="41">
        <v>344.49799999999999</v>
      </c>
      <c r="O164" s="41">
        <v>347.81400000000002</v>
      </c>
      <c r="P164" s="41">
        <v>350.75299999999999</v>
      </c>
      <c r="Q164" s="41">
        <v>356.20600000000002</v>
      </c>
      <c r="R164" s="41">
        <v>365.87599999999998</v>
      </c>
      <c r="S164" s="41">
        <v>369.15</v>
      </c>
      <c r="T164" s="41">
        <v>376.959</v>
      </c>
      <c r="U164" s="41">
        <v>382.98500000000001</v>
      </c>
      <c r="V164" s="41">
        <v>377.11</v>
      </c>
      <c r="W164" s="41">
        <v>365.07100000000003</v>
      </c>
      <c r="X164" s="41">
        <v>363.69200000000001</v>
      </c>
      <c r="Y164" s="41">
        <v>361.858</v>
      </c>
      <c r="Z164" s="41">
        <v>351.17399999999998</v>
      </c>
      <c r="AA164" s="41">
        <v>347.53199999999998</v>
      </c>
      <c r="AB164" s="41">
        <v>352.267</v>
      </c>
      <c r="AC164" s="41">
        <v>358.065</v>
      </c>
      <c r="AD164" s="41">
        <v>367.27199999999999</v>
      </c>
      <c r="AE164" s="37"/>
    </row>
    <row r="165" spans="1:58" x14ac:dyDescent="0.45">
      <c r="A165" s="8">
        <v>165</v>
      </c>
      <c r="B165" s="37"/>
      <c r="C165" s="44" t="s">
        <v>119</v>
      </c>
      <c r="D165" s="41">
        <v>8.202</v>
      </c>
      <c r="E165" s="41">
        <v>8.2799999999999994</v>
      </c>
      <c r="F165" s="41">
        <v>8.3070000000000004</v>
      </c>
      <c r="G165" s="41">
        <v>8.2810000000000006</v>
      </c>
      <c r="H165" s="41">
        <v>8.1219999999999999</v>
      </c>
      <c r="I165" s="41">
        <v>8.2089999999999996</v>
      </c>
      <c r="J165" s="41">
        <v>8.3409999999999993</v>
      </c>
      <c r="K165" s="41">
        <v>8.3469999999999995</v>
      </c>
      <c r="L165" s="41">
        <v>8.2360000000000007</v>
      </c>
      <c r="M165" s="41">
        <v>8.2010000000000005</v>
      </c>
      <c r="N165" s="41">
        <v>8.2189999999999994</v>
      </c>
      <c r="O165" s="41">
        <v>7.9450000000000003</v>
      </c>
      <c r="P165" s="41">
        <v>7.9809999999999999</v>
      </c>
      <c r="Q165" s="41">
        <v>7.7770000000000001</v>
      </c>
      <c r="R165" s="41">
        <v>7.9459999999999997</v>
      </c>
      <c r="S165" s="41">
        <v>7.74</v>
      </c>
      <c r="T165" s="41">
        <v>7.4089999999999998</v>
      </c>
      <c r="U165" s="41">
        <v>7.6239999999999997</v>
      </c>
      <c r="V165" s="41">
        <v>7.4509999999999996</v>
      </c>
      <c r="W165" s="41">
        <v>7.109</v>
      </c>
      <c r="X165" s="41">
        <v>7.2510000000000003</v>
      </c>
      <c r="Y165" s="41">
        <v>7.1040000000000001</v>
      </c>
      <c r="Z165" s="41">
        <v>7.1669999999999998</v>
      </c>
      <c r="AA165" s="41">
        <v>6.585</v>
      </c>
      <c r="AB165" s="41">
        <v>6.367</v>
      </c>
      <c r="AC165" s="41">
        <v>6.3650000000000002</v>
      </c>
      <c r="AD165" s="41">
        <v>6.41</v>
      </c>
      <c r="AE165" s="37"/>
    </row>
    <row r="166" spans="1:58" x14ac:dyDescent="0.45">
      <c r="A166" s="8">
        <v>166</v>
      </c>
      <c r="B166" s="37"/>
      <c r="C166" s="44" t="s">
        <v>120</v>
      </c>
      <c r="D166" s="41">
        <v>238.34</v>
      </c>
      <c r="E166" s="41">
        <v>241.374</v>
      </c>
      <c r="F166" s="41">
        <v>248.86600000000001</v>
      </c>
      <c r="G166" s="41">
        <v>251.56</v>
      </c>
      <c r="H166" s="41">
        <v>253.64400000000001</v>
      </c>
      <c r="I166" s="41">
        <v>256.298</v>
      </c>
      <c r="J166" s="41">
        <v>264.47500000000002</v>
      </c>
      <c r="K166" s="41">
        <v>268.56200000000001</v>
      </c>
      <c r="L166" s="41">
        <v>277.46100000000001</v>
      </c>
      <c r="M166" s="41">
        <v>283.95600000000002</v>
      </c>
      <c r="N166" s="41">
        <v>283.411</v>
      </c>
      <c r="O166" s="41">
        <v>287.71499999999997</v>
      </c>
      <c r="P166" s="41">
        <v>291.416</v>
      </c>
      <c r="Q166" s="41">
        <v>294.04599999999999</v>
      </c>
      <c r="R166" s="41">
        <v>300.45299999999997</v>
      </c>
      <c r="S166" s="41">
        <v>301.39</v>
      </c>
      <c r="T166" s="41">
        <v>307.459</v>
      </c>
      <c r="U166" s="41">
        <v>311.89</v>
      </c>
      <c r="V166" s="41">
        <v>306.94799999999998</v>
      </c>
      <c r="W166" s="41">
        <v>300.02800000000002</v>
      </c>
      <c r="X166" s="41">
        <v>298.92099999999999</v>
      </c>
      <c r="Y166" s="41">
        <v>295.92700000000002</v>
      </c>
      <c r="Z166" s="41">
        <v>286.22899999999998</v>
      </c>
      <c r="AA166" s="41">
        <v>284.221</v>
      </c>
      <c r="AB166" s="41">
        <v>289.35000000000002</v>
      </c>
      <c r="AC166" s="41">
        <v>293.30099999999999</v>
      </c>
      <c r="AD166" s="41">
        <v>300.15699999999998</v>
      </c>
      <c r="AE166" s="37"/>
    </row>
    <row r="167" spans="1:58" x14ac:dyDescent="0.45">
      <c r="A167" s="8">
        <v>167</v>
      </c>
      <c r="B167" s="37"/>
      <c r="C167" s="44" t="s">
        <v>121</v>
      </c>
      <c r="D167" s="41">
        <v>5.327</v>
      </c>
      <c r="E167" s="41">
        <v>4.9850000000000003</v>
      </c>
      <c r="F167" s="41">
        <v>4.9980000000000002</v>
      </c>
      <c r="G167" s="41">
        <v>4.9459999999999997</v>
      </c>
      <c r="H167" s="41">
        <v>4.6970000000000001</v>
      </c>
      <c r="I167" s="41">
        <v>4.734</v>
      </c>
      <c r="J167" s="41">
        <v>5.0670000000000002</v>
      </c>
      <c r="K167" s="41">
        <v>5.367</v>
      </c>
      <c r="L167" s="41">
        <v>5.7450000000000001</v>
      </c>
      <c r="M167" s="41">
        <v>6.016</v>
      </c>
      <c r="N167" s="41">
        <v>6.3689999999999998</v>
      </c>
      <c r="O167" s="41">
        <v>6.2110000000000003</v>
      </c>
      <c r="P167" s="41">
        <v>5.8369999999999997</v>
      </c>
      <c r="Q167" s="41">
        <v>5.9859999999999998</v>
      </c>
      <c r="R167" s="41">
        <v>6.2489999999999997</v>
      </c>
      <c r="S167" s="41">
        <v>6.6079999999999997</v>
      </c>
      <c r="T167" s="41">
        <v>6.7249999999999996</v>
      </c>
      <c r="U167" s="41">
        <v>7.07</v>
      </c>
      <c r="V167" s="41">
        <v>6.7859999999999996</v>
      </c>
      <c r="W167" s="41">
        <v>6.1449999999999996</v>
      </c>
      <c r="X167" s="41">
        <v>6.2869999999999999</v>
      </c>
      <c r="Y167" s="41">
        <v>6.0090000000000003</v>
      </c>
      <c r="Z167" s="41">
        <v>5.5789999999999997</v>
      </c>
      <c r="AA167" s="41">
        <v>5.298</v>
      </c>
      <c r="AB167" s="41">
        <v>5.2759999999999998</v>
      </c>
      <c r="AC167" s="41">
        <v>5.53</v>
      </c>
      <c r="AD167" s="41">
        <v>5.8490000000000002</v>
      </c>
      <c r="AE167" s="37"/>
    </row>
    <row r="168" spans="1:58" x14ac:dyDescent="0.45">
      <c r="A168" s="8">
        <v>168</v>
      </c>
      <c r="B168" s="37"/>
      <c r="C168" s="44" t="s">
        <v>122</v>
      </c>
      <c r="D168" s="41">
        <v>24.236999999999998</v>
      </c>
      <c r="E168" s="41">
        <v>23.574000000000002</v>
      </c>
      <c r="F168" s="41">
        <v>25.423999999999999</v>
      </c>
      <c r="G168" s="41">
        <v>26.724</v>
      </c>
      <c r="H168" s="41">
        <v>28.178999999999998</v>
      </c>
      <c r="I168" s="41">
        <v>29.53</v>
      </c>
      <c r="J168" s="41">
        <v>30.655000000000001</v>
      </c>
      <c r="K168" s="41">
        <v>32.271000000000001</v>
      </c>
      <c r="L168" s="41">
        <v>34.338000000000001</v>
      </c>
      <c r="M168" s="41">
        <v>36.667000000000002</v>
      </c>
      <c r="N168" s="41">
        <v>38.546999999999997</v>
      </c>
      <c r="O168" s="41">
        <v>37.484999999999999</v>
      </c>
      <c r="P168" s="41">
        <v>37.271000000000001</v>
      </c>
      <c r="Q168" s="41">
        <v>38.426000000000002</v>
      </c>
      <c r="R168" s="41">
        <v>41.343000000000004</v>
      </c>
      <c r="S168" s="41">
        <v>43.401000000000003</v>
      </c>
      <c r="T168" s="41">
        <v>44.945</v>
      </c>
      <c r="U168" s="41">
        <v>46.401000000000003</v>
      </c>
      <c r="V168" s="41">
        <v>46.631</v>
      </c>
      <c r="W168" s="41">
        <v>43.113</v>
      </c>
      <c r="X168" s="41">
        <v>42.988</v>
      </c>
      <c r="Y168" s="41">
        <v>44.607999999999997</v>
      </c>
      <c r="Z168" s="41">
        <v>43.771000000000001</v>
      </c>
      <c r="AA168" s="41">
        <v>43.823</v>
      </c>
      <c r="AB168" s="41">
        <v>44.256999999999998</v>
      </c>
      <c r="AC168" s="41">
        <v>45.747</v>
      </c>
      <c r="AD168" s="41">
        <v>47.481999999999999</v>
      </c>
      <c r="AE168" s="37"/>
    </row>
    <row r="169" spans="1:58" x14ac:dyDescent="0.45">
      <c r="A169" s="8">
        <v>169</v>
      </c>
      <c r="B169" s="37"/>
      <c r="C169" s="44" t="s">
        <v>123</v>
      </c>
      <c r="D169" s="41">
        <v>6.4749999999999996</v>
      </c>
      <c r="E169" s="41">
        <v>6.6840000000000002</v>
      </c>
      <c r="F169" s="41">
        <v>6.6980000000000004</v>
      </c>
      <c r="G169" s="41">
        <v>6.4169999999999998</v>
      </c>
      <c r="H169" s="41">
        <v>6.484</v>
      </c>
      <c r="I169" s="41">
        <v>6.21</v>
      </c>
      <c r="J169" s="41">
        <v>6.7919999999999998</v>
      </c>
      <c r="K169" s="41">
        <v>6.5439999999999996</v>
      </c>
      <c r="L169" s="41">
        <v>6.4459999999999997</v>
      </c>
      <c r="M169" s="41">
        <v>6.7720000000000002</v>
      </c>
      <c r="N169" s="41">
        <v>6.0519999999999996</v>
      </c>
      <c r="O169" s="41">
        <v>5.923</v>
      </c>
      <c r="P169" s="41">
        <v>5.9320000000000004</v>
      </c>
      <c r="Q169" s="41">
        <v>6.6909999999999998</v>
      </c>
      <c r="R169" s="41">
        <v>6.7539999999999996</v>
      </c>
      <c r="S169" s="41">
        <v>6.8490000000000002</v>
      </c>
      <c r="T169" s="41">
        <v>7.452</v>
      </c>
      <c r="U169" s="41">
        <v>7.085</v>
      </c>
      <c r="V169" s="41">
        <v>6.3259999999999996</v>
      </c>
      <c r="W169" s="41">
        <v>6.2080000000000002</v>
      </c>
      <c r="X169" s="41">
        <v>5.8449999999999998</v>
      </c>
      <c r="Y169" s="41">
        <v>5.2690000000000001</v>
      </c>
      <c r="Z169" s="41">
        <v>5.0359999999999996</v>
      </c>
      <c r="AA169" s="41">
        <v>4.5289999999999999</v>
      </c>
      <c r="AB169" s="41">
        <v>4.2140000000000004</v>
      </c>
      <c r="AC169" s="41">
        <v>4.4749999999999996</v>
      </c>
      <c r="AD169" s="41">
        <v>4.5750000000000002</v>
      </c>
      <c r="AE169" s="37"/>
    </row>
    <row r="170" spans="1:58" x14ac:dyDescent="0.45">
      <c r="A170" s="8">
        <v>170</v>
      </c>
      <c r="B170" s="37"/>
      <c r="C170" s="44" t="s">
        <v>124</v>
      </c>
      <c r="D170" s="41">
        <v>0.19600000000000001</v>
      </c>
      <c r="E170" s="41">
        <v>0.192</v>
      </c>
      <c r="F170" s="41">
        <v>0.26300000000000001</v>
      </c>
      <c r="G170" s="41">
        <v>0.252</v>
      </c>
      <c r="H170" s="41">
        <v>0.19600000000000001</v>
      </c>
      <c r="I170" s="41">
        <v>0.20499999999999999</v>
      </c>
      <c r="J170" s="41">
        <v>0.24</v>
      </c>
      <c r="K170" s="41">
        <v>0.246</v>
      </c>
      <c r="L170" s="41">
        <v>0.40400000000000003</v>
      </c>
      <c r="M170" s="41">
        <v>0.42199999999999999</v>
      </c>
      <c r="N170" s="41">
        <v>0.53400000000000003</v>
      </c>
      <c r="O170" s="41">
        <v>1.1619999999999999</v>
      </c>
      <c r="P170" s="41">
        <v>0.98599999999999999</v>
      </c>
      <c r="Q170" s="41">
        <v>1.927</v>
      </c>
      <c r="R170" s="41">
        <v>2.1829999999999998</v>
      </c>
      <c r="S170" s="41">
        <v>2.1829999999999998</v>
      </c>
      <c r="T170" s="41">
        <v>2.0049999999999999</v>
      </c>
      <c r="U170" s="41">
        <v>2.016</v>
      </c>
      <c r="V170" s="41">
        <v>2.0760000000000001</v>
      </c>
      <c r="W170" s="41">
        <v>1.581</v>
      </c>
      <c r="X170" s="41">
        <v>1.633</v>
      </c>
      <c r="Y170" s="41">
        <v>1.9470000000000001</v>
      </c>
      <c r="Z170" s="41">
        <v>1.655</v>
      </c>
      <c r="AA170" s="41">
        <v>1.851</v>
      </c>
      <c r="AB170" s="41">
        <v>1.619</v>
      </c>
      <c r="AC170" s="41">
        <v>1.5660000000000001</v>
      </c>
      <c r="AD170" s="41">
        <v>1.6619999999999999</v>
      </c>
      <c r="AE170" s="37"/>
    </row>
    <row r="171" spans="1:58" x14ac:dyDescent="0.45">
      <c r="A171" s="8">
        <v>171</v>
      </c>
      <c r="B171" s="37"/>
      <c r="C171" s="44" t="s">
        <v>125</v>
      </c>
      <c r="D171" s="41">
        <v>1.4850000000000001</v>
      </c>
      <c r="E171" s="41">
        <v>1.3220000000000001</v>
      </c>
      <c r="F171" s="41">
        <v>1.323</v>
      </c>
      <c r="G171" s="41">
        <v>1.2609999999999999</v>
      </c>
      <c r="H171" s="41">
        <v>1.2969999999999999</v>
      </c>
      <c r="I171" s="41">
        <v>1.357</v>
      </c>
      <c r="J171" s="41">
        <v>1.329</v>
      </c>
      <c r="K171" s="41">
        <v>1.321</v>
      </c>
      <c r="L171" s="41">
        <v>1.3620000000000001</v>
      </c>
      <c r="M171" s="41">
        <v>1.2689999999999999</v>
      </c>
      <c r="N171" s="41">
        <v>1.367</v>
      </c>
      <c r="O171" s="41">
        <v>1.3740000000000001</v>
      </c>
      <c r="P171" s="41">
        <v>1.331</v>
      </c>
      <c r="Q171" s="41">
        <v>1.353</v>
      </c>
      <c r="R171" s="41">
        <v>0.94799999999999995</v>
      </c>
      <c r="S171" s="41">
        <v>0.97899999999999998</v>
      </c>
      <c r="T171" s="41">
        <v>0.96599999999999997</v>
      </c>
      <c r="U171" s="41">
        <v>0.89900000000000002</v>
      </c>
      <c r="V171" s="41">
        <v>0.89300000000000002</v>
      </c>
      <c r="W171" s="41">
        <v>0.88800000000000001</v>
      </c>
      <c r="X171" s="41">
        <v>0.76600000000000001</v>
      </c>
      <c r="Y171" s="41">
        <v>0.99299999999999999</v>
      </c>
      <c r="Z171" s="41">
        <v>1.7370000000000001</v>
      </c>
      <c r="AA171" s="41">
        <v>1.2250000000000001</v>
      </c>
      <c r="AB171" s="41">
        <v>1.1839999999999999</v>
      </c>
      <c r="AC171" s="41">
        <v>1.081</v>
      </c>
      <c r="AD171" s="41">
        <v>1.1379999999999999</v>
      </c>
      <c r="AE171" s="37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</row>
    <row r="172" spans="1:58" x14ac:dyDescent="0.45">
      <c r="A172" s="8">
        <v>172</v>
      </c>
      <c r="B172" s="37"/>
      <c r="C172" s="40" t="s">
        <v>126</v>
      </c>
      <c r="D172" s="41">
        <v>274.04000000000002</v>
      </c>
      <c r="E172" s="41">
        <v>290.90499999999997</v>
      </c>
      <c r="F172" s="41">
        <v>282.28699999999998</v>
      </c>
      <c r="G172" s="41">
        <v>291.79399999999998</v>
      </c>
      <c r="H172" s="41">
        <v>280.839</v>
      </c>
      <c r="I172" s="41">
        <v>285.13</v>
      </c>
      <c r="J172" s="41">
        <v>309.786</v>
      </c>
      <c r="K172" s="41">
        <v>298.00099999999998</v>
      </c>
      <c r="L172" s="41">
        <v>298.16000000000003</v>
      </c>
      <c r="M172" s="41">
        <v>293.90499999999997</v>
      </c>
      <c r="N172" s="41">
        <v>290.92899999999997</v>
      </c>
      <c r="O172" s="41">
        <v>305.27300000000002</v>
      </c>
      <c r="P172" s="41">
        <v>299.08699999999999</v>
      </c>
      <c r="Q172" s="41">
        <v>309</v>
      </c>
      <c r="R172" s="41">
        <v>308.92700000000002</v>
      </c>
      <c r="S172" s="41">
        <v>309.39</v>
      </c>
      <c r="T172" s="41">
        <v>306.06400000000002</v>
      </c>
      <c r="U172" s="41">
        <v>287.59100000000001</v>
      </c>
      <c r="V172" s="41">
        <v>302.03800000000001</v>
      </c>
      <c r="W172" s="41">
        <v>300.2</v>
      </c>
      <c r="X172" s="41">
        <v>320.04000000000002</v>
      </c>
      <c r="Y172" s="41">
        <v>284.35599999999999</v>
      </c>
      <c r="Z172" s="41">
        <v>297.46199999999999</v>
      </c>
      <c r="AA172" s="41">
        <v>301.25799999999998</v>
      </c>
      <c r="AB172" s="41">
        <v>265.084</v>
      </c>
      <c r="AC172" s="41">
        <v>276.36599999999999</v>
      </c>
      <c r="AD172" s="41">
        <v>284.83199999999999</v>
      </c>
      <c r="AE172" s="37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</row>
    <row r="173" spans="1:58" x14ac:dyDescent="0.45">
      <c r="A173" s="8">
        <v>173</v>
      </c>
      <c r="B173" s="37"/>
      <c r="C173" s="40" t="s">
        <v>127</v>
      </c>
      <c r="D173" s="41">
        <v>109.054</v>
      </c>
      <c r="E173" s="41">
        <v>114.94799999999999</v>
      </c>
      <c r="F173" s="41">
        <v>112.001</v>
      </c>
      <c r="G173" s="41">
        <v>111.89400000000001</v>
      </c>
      <c r="H173" s="41">
        <v>111.66</v>
      </c>
      <c r="I173" s="41">
        <v>114.70699999999999</v>
      </c>
      <c r="J173" s="41">
        <v>124.738</v>
      </c>
      <c r="K173" s="41">
        <v>119.43600000000001</v>
      </c>
      <c r="L173" s="41">
        <v>121.41500000000001</v>
      </c>
      <c r="M173" s="41">
        <v>124.899</v>
      </c>
      <c r="N173" s="41">
        <v>121.65900000000001</v>
      </c>
      <c r="O173" s="41">
        <v>128.77799999999999</v>
      </c>
      <c r="P173" s="41">
        <v>126.25</v>
      </c>
      <c r="Q173" s="41">
        <v>138.88</v>
      </c>
      <c r="R173" s="41">
        <v>141.864</v>
      </c>
      <c r="S173" s="41">
        <v>144.58600000000001</v>
      </c>
      <c r="T173" s="41">
        <v>148.50399999999999</v>
      </c>
      <c r="U173" s="41">
        <v>141.191</v>
      </c>
      <c r="V173" s="41">
        <v>150.44800000000001</v>
      </c>
      <c r="W173" s="41">
        <v>149.57400000000001</v>
      </c>
      <c r="X173" s="41">
        <v>157.68600000000001</v>
      </c>
      <c r="Y173" s="41">
        <v>146.25800000000001</v>
      </c>
      <c r="Z173" s="41">
        <v>149.11699999999999</v>
      </c>
      <c r="AA173" s="41">
        <v>150.28800000000001</v>
      </c>
      <c r="AB173" s="41">
        <v>140.98400000000001</v>
      </c>
      <c r="AC173" s="41">
        <v>147.13300000000001</v>
      </c>
      <c r="AD173" s="41">
        <v>150.04300000000001</v>
      </c>
      <c r="AE173" s="37"/>
    </row>
    <row r="174" spans="1:58" x14ac:dyDescent="0.45">
      <c r="A174" s="8">
        <v>174</v>
      </c>
      <c r="B174" s="37"/>
      <c r="C174" s="40" t="s">
        <v>128</v>
      </c>
      <c r="D174" s="41">
        <v>33.423999999999999</v>
      </c>
      <c r="E174" s="41">
        <v>33.918999999999997</v>
      </c>
      <c r="F174" s="41">
        <v>32.811</v>
      </c>
      <c r="G174" s="41">
        <v>32.752000000000002</v>
      </c>
      <c r="H174" s="41">
        <v>32.301000000000002</v>
      </c>
      <c r="I174" s="41">
        <v>32.475000000000001</v>
      </c>
      <c r="J174" s="41">
        <v>32.994999999999997</v>
      </c>
      <c r="K174" s="41">
        <v>32.066000000000003</v>
      </c>
      <c r="L174" s="41">
        <v>31.481999999999999</v>
      </c>
      <c r="M174" s="41">
        <v>29.353999999999999</v>
      </c>
      <c r="N174" s="41">
        <v>29.527999999999999</v>
      </c>
      <c r="O174" s="41">
        <v>29.006</v>
      </c>
      <c r="P174" s="41">
        <v>27.977</v>
      </c>
      <c r="Q174" s="41">
        <v>28.106999999999999</v>
      </c>
      <c r="R174" s="41">
        <v>28.989000000000001</v>
      </c>
      <c r="S174" s="41">
        <v>29.053000000000001</v>
      </c>
      <c r="T174" s="41">
        <v>27.463000000000001</v>
      </c>
      <c r="U174" s="41">
        <v>26.690999999999999</v>
      </c>
      <c r="V174" s="41">
        <v>26.481000000000002</v>
      </c>
      <c r="W174" s="41">
        <v>25.776</v>
      </c>
      <c r="X174" s="41">
        <v>26.329000000000001</v>
      </c>
      <c r="Y174" s="41">
        <v>25.483000000000001</v>
      </c>
      <c r="Z174" s="41">
        <v>25.288</v>
      </c>
      <c r="AA174" s="41">
        <v>25.658999999999999</v>
      </c>
      <c r="AB174" s="41">
        <v>24.946999999999999</v>
      </c>
      <c r="AC174" s="41">
        <v>24.76</v>
      </c>
      <c r="AD174" s="41">
        <v>25.504999999999999</v>
      </c>
      <c r="AE174" s="37"/>
    </row>
    <row r="175" spans="1:58" ht="14.65" thickBot="1" x14ac:dyDescent="0.5">
      <c r="A175" s="8">
        <v>175</v>
      </c>
      <c r="B175" s="49"/>
      <c r="C175" s="50" t="s">
        <v>129</v>
      </c>
      <c r="D175" s="51">
        <v>13.026</v>
      </c>
      <c r="E175" s="51">
        <v>13.885</v>
      </c>
      <c r="F175" s="51">
        <v>12.27</v>
      </c>
      <c r="G175" s="51">
        <v>12.131</v>
      </c>
      <c r="H175" s="51">
        <v>10.803000000000001</v>
      </c>
      <c r="I175" s="51">
        <v>12.193</v>
      </c>
      <c r="J175" s="51">
        <v>12.561999999999999</v>
      </c>
      <c r="K175" s="51">
        <v>11.468</v>
      </c>
      <c r="L175" s="51">
        <v>11.879</v>
      </c>
      <c r="M175" s="51">
        <v>11.332000000000001</v>
      </c>
      <c r="N175" s="51">
        <v>12.728</v>
      </c>
      <c r="O175" s="51">
        <v>13.504</v>
      </c>
      <c r="P175" s="51">
        <v>12.933999999999999</v>
      </c>
      <c r="Q175" s="51">
        <v>8.8680000000000003</v>
      </c>
      <c r="R175" s="51">
        <v>9.1519999999999992</v>
      </c>
      <c r="S175" s="51">
        <v>9.2639999999999993</v>
      </c>
      <c r="T175" s="51">
        <v>9.8770000000000007</v>
      </c>
      <c r="U175" s="51">
        <v>5.2439999999999998</v>
      </c>
      <c r="V175" s="51">
        <v>5.024</v>
      </c>
      <c r="W175" s="51">
        <v>4.3579999999999997</v>
      </c>
      <c r="X175" s="51">
        <v>4.74</v>
      </c>
      <c r="Y175" s="51">
        <v>4.1470000000000002</v>
      </c>
      <c r="Z175" s="51">
        <v>4.2969999999999997</v>
      </c>
      <c r="AA175" s="51">
        <v>4.0819999999999999</v>
      </c>
      <c r="AB175" s="51">
        <v>3.976</v>
      </c>
      <c r="AC175" s="51">
        <v>3.746</v>
      </c>
      <c r="AD175" s="51">
        <v>3.343</v>
      </c>
      <c r="AE175" s="49"/>
    </row>
    <row r="176" spans="1:58" ht="14.65" thickTop="1" x14ac:dyDescent="0.45">
      <c r="A176" s="8">
        <v>176</v>
      </c>
      <c r="B176" s="52"/>
      <c r="C176" s="52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33"/>
    </row>
    <row r="177" spans="1:31" ht="21" x14ac:dyDescent="0.65">
      <c r="A177" s="8">
        <v>177</v>
      </c>
      <c r="B177" s="54"/>
      <c r="C177" s="55" t="s">
        <v>130</v>
      </c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4"/>
    </row>
    <row r="178" spans="1:31" x14ac:dyDescent="0.45">
      <c r="A178" s="8">
        <v>178</v>
      </c>
      <c r="B178" s="57"/>
      <c r="C178" s="52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7"/>
    </row>
    <row r="179" spans="1:31" x14ac:dyDescent="0.45">
      <c r="A179" s="8">
        <v>179</v>
      </c>
      <c r="B179" s="57"/>
      <c r="C179" s="58" t="s">
        <v>131</v>
      </c>
      <c r="D179" s="59">
        <v>2595.1790000000001</v>
      </c>
      <c r="E179" s="59">
        <v>2640.0889999999999</v>
      </c>
      <c r="F179" s="59">
        <v>2624.1320000000001</v>
      </c>
      <c r="G179" s="59">
        <v>2626.3690000000001</v>
      </c>
      <c r="H179" s="59">
        <v>2666.93</v>
      </c>
      <c r="I179" s="59">
        <v>2743.6120000000001</v>
      </c>
      <c r="J179" s="59">
        <v>2845.9290000000001</v>
      </c>
      <c r="K179" s="59">
        <v>2857.0929999999998</v>
      </c>
      <c r="L179" s="59">
        <v>2922.7310000000002</v>
      </c>
      <c r="M179" s="59">
        <v>2954.9079999999999</v>
      </c>
      <c r="N179" s="59">
        <v>3035.75</v>
      </c>
      <c r="O179" s="59">
        <v>3119.16</v>
      </c>
      <c r="P179" s="59">
        <v>3144.2809999999999</v>
      </c>
      <c r="Q179" s="59">
        <v>3235.0729999999999</v>
      </c>
      <c r="R179" s="59">
        <v>3302.8150000000001</v>
      </c>
      <c r="S179" s="59">
        <v>3325.8049999999998</v>
      </c>
      <c r="T179" s="59">
        <v>3371.451</v>
      </c>
      <c r="U179" s="59">
        <v>3384.1289999999999</v>
      </c>
      <c r="V179" s="59">
        <v>3387.3380000000002</v>
      </c>
      <c r="W179" s="59">
        <v>3222.366</v>
      </c>
      <c r="X179" s="59">
        <v>3366.585</v>
      </c>
      <c r="Y179" s="59">
        <v>3301.4340000000002</v>
      </c>
      <c r="Z179" s="59">
        <v>3296.152</v>
      </c>
      <c r="AA179" s="59">
        <v>3270.8719999999998</v>
      </c>
      <c r="AB179" s="59">
        <v>3191.1559999999999</v>
      </c>
      <c r="AC179" s="59">
        <v>3235.241</v>
      </c>
      <c r="AD179" s="59">
        <v>3255.05</v>
      </c>
      <c r="AE179" s="57"/>
    </row>
    <row r="180" spans="1:31" x14ac:dyDescent="0.45">
      <c r="A180" s="8">
        <v>180</v>
      </c>
      <c r="B180" s="57"/>
      <c r="C180" s="60" t="s">
        <v>62</v>
      </c>
      <c r="D180" s="61">
        <v>1019.429</v>
      </c>
      <c r="E180" s="61">
        <v>1022.617</v>
      </c>
      <c r="F180" s="61">
        <v>976.56700000000001</v>
      </c>
      <c r="G180" s="61">
        <v>933.22799999999995</v>
      </c>
      <c r="H180" s="61">
        <v>936.34100000000001</v>
      </c>
      <c r="I180" s="61">
        <v>945.86599999999999</v>
      </c>
      <c r="J180" s="61">
        <v>955.51400000000001</v>
      </c>
      <c r="K180" s="61">
        <v>901.75900000000001</v>
      </c>
      <c r="L180" s="61">
        <v>911.14099999999996</v>
      </c>
      <c r="M180" s="61">
        <v>879.20799999999997</v>
      </c>
      <c r="N180" s="61">
        <v>933.85500000000002</v>
      </c>
      <c r="O180" s="61">
        <v>940.55600000000004</v>
      </c>
      <c r="P180" s="61">
        <v>955.10799999999995</v>
      </c>
      <c r="Q180" s="61">
        <v>1006.222</v>
      </c>
      <c r="R180" s="61">
        <v>985.42700000000002</v>
      </c>
      <c r="S180" s="61">
        <v>960.29100000000005</v>
      </c>
      <c r="T180" s="61">
        <v>983.39499999999998</v>
      </c>
      <c r="U180" s="61">
        <v>986.31500000000005</v>
      </c>
      <c r="V180" s="61">
        <v>899.66099999999994</v>
      </c>
      <c r="W180" s="61">
        <v>822.04300000000001</v>
      </c>
      <c r="X180" s="61">
        <v>829.2</v>
      </c>
      <c r="Y180" s="61">
        <v>850.52300000000002</v>
      </c>
      <c r="Z180" s="61">
        <v>900.74400000000003</v>
      </c>
      <c r="AA180" s="61">
        <v>874.54200000000003</v>
      </c>
      <c r="AB180" s="61">
        <v>807.86099999999999</v>
      </c>
      <c r="AC180" s="61">
        <v>791.82399999999996</v>
      </c>
      <c r="AD180" s="61">
        <v>701.27800000000002</v>
      </c>
      <c r="AE180" s="57"/>
    </row>
    <row r="181" spans="1:31" x14ac:dyDescent="0.45">
      <c r="A181" s="8">
        <v>181</v>
      </c>
      <c r="B181" s="57"/>
      <c r="C181" s="60" t="s">
        <v>55</v>
      </c>
      <c r="D181" s="61">
        <v>224.19900000000001</v>
      </c>
      <c r="E181" s="61">
        <v>232.01599999999999</v>
      </c>
      <c r="F181" s="61">
        <v>241.517</v>
      </c>
      <c r="G181" s="61">
        <v>218.80699999999999</v>
      </c>
      <c r="H181" s="61">
        <v>215.11199999999999</v>
      </c>
      <c r="I181" s="61">
        <v>230.303</v>
      </c>
      <c r="J181" s="61">
        <v>226.3</v>
      </c>
      <c r="K181" s="61">
        <v>214.68199999999999</v>
      </c>
      <c r="L181" s="61">
        <v>220.39599999999999</v>
      </c>
      <c r="M181" s="61">
        <v>205.26300000000001</v>
      </c>
      <c r="N181" s="61">
        <v>181.29599999999999</v>
      </c>
      <c r="O181" s="61">
        <v>174.17</v>
      </c>
      <c r="P181" s="61">
        <v>186.50299999999999</v>
      </c>
      <c r="Q181" s="61">
        <v>171.63300000000001</v>
      </c>
      <c r="R181" s="61">
        <v>148.488</v>
      </c>
      <c r="S181" s="61">
        <v>142.77199999999999</v>
      </c>
      <c r="T181" s="61">
        <v>136.21700000000001</v>
      </c>
      <c r="U181" s="61">
        <v>115.10599999999999</v>
      </c>
      <c r="V181" s="61">
        <v>108.258</v>
      </c>
      <c r="W181" s="61">
        <v>98.941999999999993</v>
      </c>
      <c r="X181" s="61">
        <v>86.897000000000006</v>
      </c>
      <c r="Y181" s="61">
        <v>73.423000000000002</v>
      </c>
      <c r="Z181" s="61">
        <v>71.480999999999995</v>
      </c>
      <c r="AA181" s="61">
        <v>61.215000000000003</v>
      </c>
      <c r="AB181" s="61">
        <v>58.046999999999997</v>
      </c>
      <c r="AC181" s="61">
        <v>60.975999999999999</v>
      </c>
      <c r="AD181" s="61">
        <v>59.506</v>
      </c>
      <c r="AE181" s="57"/>
    </row>
    <row r="182" spans="1:31" x14ac:dyDescent="0.45">
      <c r="A182" s="8">
        <v>182</v>
      </c>
      <c r="B182" s="57"/>
      <c r="C182" s="60" t="s">
        <v>68</v>
      </c>
      <c r="D182" s="61">
        <v>223.43100000000001</v>
      </c>
      <c r="E182" s="61">
        <v>217.53</v>
      </c>
      <c r="F182" s="61">
        <v>213.53399999999999</v>
      </c>
      <c r="G182" s="61">
        <v>239.52699999999999</v>
      </c>
      <c r="H182" s="61">
        <v>270.71699999999998</v>
      </c>
      <c r="I182" s="61">
        <v>294.38299999999998</v>
      </c>
      <c r="J182" s="61">
        <v>341.30900000000003</v>
      </c>
      <c r="K182" s="61">
        <v>393.89400000000001</v>
      </c>
      <c r="L182" s="61">
        <v>425.26299999999998</v>
      </c>
      <c r="M182" s="61">
        <v>489.41</v>
      </c>
      <c r="N182" s="61">
        <v>513.14800000000002</v>
      </c>
      <c r="O182" s="61">
        <v>530.04600000000005</v>
      </c>
      <c r="P182" s="61">
        <v>557.16099999999994</v>
      </c>
      <c r="Q182" s="61">
        <v>603.59699999999998</v>
      </c>
      <c r="R182" s="61">
        <v>652.41</v>
      </c>
      <c r="S182" s="61">
        <v>704.048</v>
      </c>
      <c r="T182" s="61">
        <v>719.11800000000005</v>
      </c>
      <c r="U182" s="61">
        <v>776.89200000000005</v>
      </c>
      <c r="V182" s="61">
        <v>825.87099999999998</v>
      </c>
      <c r="W182" s="61">
        <v>758.09400000000005</v>
      </c>
      <c r="X182" s="61">
        <v>799.42100000000005</v>
      </c>
      <c r="Y182" s="61">
        <v>738.71100000000001</v>
      </c>
      <c r="Z182" s="61">
        <v>617.57399999999996</v>
      </c>
      <c r="AA182" s="61">
        <v>543.90099999999995</v>
      </c>
      <c r="AB182" s="61">
        <v>491.005</v>
      </c>
      <c r="AC182" s="61">
        <v>530.33900000000006</v>
      </c>
      <c r="AD182" s="61">
        <v>642.26900000000001</v>
      </c>
      <c r="AE182" s="57"/>
    </row>
    <row r="183" spans="1:31" x14ac:dyDescent="0.45">
      <c r="A183" s="8">
        <v>183</v>
      </c>
      <c r="B183" s="57"/>
      <c r="C183" s="60" t="s">
        <v>0</v>
      </c>
      <c r="D183" s="61">
        <v>794.86300000000006</v>
      </c>
      <c r="E183" s="61">
        <v>819.83500000000004</v>
      </c>
      <c r="F183" s="61">
        <v>827.32299999999998</v>
      </c>
      <c r="G183" s="61">
        <v>862.173</v>
      </c>
      <c r="H183" s="61">
        <v>858.72400000000005</v>
      </c>
      <c r="I183" s="61">
        <v>880.82100000000003</v>
      </c>
      <c r="J183" s="61">
        <v>925.93899999999996</v>
      </c>
      <c r="K183" s="61">
        <v>937.62199999999996</v>
      </c>
      <c r="L183" s="61">
        <v>932.851</v>
      </c>
      <c r="M183" s="61">
        <v>943.38400000000001</v>
      </c>
      <c r="N183" s="61">
        <v>944.99300000000005</v>
      </c>
      <c r="O183" s="61">
        <v>978.98599999999999</v>
      </c>
      <c r="P183" s="61">
        <v>990.19600000000003</v>
      </c>
      <c r="Q183" s="61">
        <v>995.86</v>
      </c>
      <c r="R183" s="61">
        <v>1008.437</v>
      </c>
      <c r="S183" s="61">
        <v>997.69899999999996</v>
      </c>
      <c r="T183" s="61">
        <v>989.87699999999995</v>
      </c>
      <c r="U183" s="61">
        <v>935.27700000000004</v>
      </c>
      <c r="V183" s="61">
        <v>937.21500000000003</v>
      </c>
      <c r="W183" s="61">
        <v>894.01</v>
      </c>
      <c r="X183" s="61">
        <v>916.61</v>
      </c>
      <c r="Y183" s="61">
        <v>906.74900000000002</v>
      </c>
      <c r="Z183" s="61">
        <v>882.36599999999999</v>
      </c>
      <c r="AA183" s="61">
        <v>876.83</v>
      </c>
      <c r="AB183" s="61">
        <v>876.298</v>
      </c>
      <c r="AC183" s="61">
        <v>857.12900000000002</v>
      </c>
      <c r="AD183" s="61">
        <v>839.68399999999997</v>
      </c>
      <c r="AE183" s="57"/>
    </row>
    <row r="184" spans="1:31" x14ac:dyDescent="0.45">
      <c r="A184" s="8">
        <v>184</v>
      </c>
      <c r="B184" s="57"/>
      <c r="C184" s="60" t="s">
        <v>59</v>
      </c>
      <c r="D184" s="61">
        <v>327.75299999999999</v>
      </c>
      <c r="E184" s="61">
        <v>342.01</v>
      </c>
      <c r="F184" s="61">
        <v>357.90100000000001</v>
      </c>
      <c r="G184" s="61">
        <v>365.096</v>
      </c>
      <c r="H184" s="61">
        <v>377.31200000000001</v>
      </c>
      <c r="I184" s="61">
        <v>382.56900000000002</v>
      </c>
      <c r="J184" s="61">
        <v>385.92200000000003</v>
      </c>
      <c r="K184" s="61">
        <v>397.03100000000001</v>
      </c>
      <c r="L184" s="61">
        <v>419.49400000000003</v>
      </c>
      <c r="M184" s="61">
        <v>425.38799999999998</v>
      </c>
      <c r="N184" s="61">
        <v>448.584</v>
      </c>
      <c r="O184" s="61">
        <v>476.89100000000002</v>
      </c>
      <c r="P184" s="61">
        <v>436.85599999999999</v>
      </c>
      <c r="Q184" s="61">
        <v>441.50299999999999</v>
      </c>
      <c r="R184" s="61">
        <v>488.53300000000002</v>
      </c>
      <c r="S184" s="61">
        <v>495.952</v>
      </c>
      <c r="T184" s="61">
        <v>520.94000000000005</v>
      </c>
      <c r="U184" s="61">
        <v>549.69600000000003</v>
      </c>
      <c r="V184" s="61">
        <v>594.70699999999999</v>
      </c>
      <c r="W184" s="61">
        <v>627.34</v>
      </c>
      <c r="X184" s="61">
        <v>710.81200000000001</v>
      </c>
      <c r="Y184" s="61">
        <v>707.05499999999995</v>
      </c>
      <c r="Z184" s="61">
        <v>798.59900000000005</v>
      </c>
      <c r="AA184" s="61">
        <v>889.31799999999998</v>
      </c>
      <c r="AB184" s="61">
        <v>931.2</v>
      </c>
      <c r="AC184" s="61">
        <v>965.73800000000006</v>
      </c>
      <c r="AD184" s="61">
        <v>981.49800000000005</v>
      </c>
      <c r="AE184" s="57"/>
    </row>
    <row r="185" spans="1:31" x14ac:dyDescent="0.45">
      <c r="A185" s="8">
        <v>185</v>
      </c>
      <c r="B185" s="57"/>
      <c r="C185" s="62" t="s">
        <v>72</v>
      </c>
      <c r="D185" s="61">
        <v>308.89699999999999</v>
      </c>
      <c r="E185" s="61">
        <v>322.06</v>
      </c>
      <c r="F185" s="61">
        <v>336.34399999999999</v>
      </c>
      <c r="G185" s="61">
        <v>340.911</v>
      </c>
      <c r="H185" s="61">
        <v>350.81400000000002</v>
      </c>
      <c r="I185" s="61">
        <v>353.03699999999998</v>
      </c>
      <c r="J185" s="61">
        <v>355.48899999999998</v>
      </c>
      <c r="K185" s="61">
        <v>359.26799999999997</v>
      </c>
      <c r="L185" s="61">
        <v>374.21499999999997</v>
      </c>
      <c r="M185" s="61">
        <v>375.48399999999998</v>
      </c>
      <c r="N185" s="61">
        <v>386.88099999999997</v>
      </c>
      <c r="O185" s="61">
        <v>408.47699999999998</v>
      </c>
      <c r="P185" s="61">
        <v>353.11900000000003</v>
      </c>
      <c r="Q185" s="61">
        <v>341.68200000000002</v>
      </c>
      <c r="R185" s="61">
        <v>362.76</v>
      </c>
      <c r="S185" s="61">
        <v>348.4</v>
      </c>
      <c r="T185" s="61">
        <v>351.13099999999997</v>
      </c>
      <c r="U185" s="61">
        <v>347.82799999999997</v>
      </c>
      <c r="V185" s="61">
        <v>364.11200000000002</v>
      </c>
      <c r="W185" s="61">
        <v>366.60300000000001</v>
      </c>
      <c r="X185" s="61">
        <v>408.00599999999997</v>
      </c>
      <c r="Y185" s="61">
        <v>340.41899999999998</v>
      </c>
      <c r="Z185" s="61">
        <v>366.61599999999999</v>
      </c>
      <c r="AA185" s="61">
        <v>403.077</v>
      </c>
      <c r="AB185" s="61">
        <v>406.43900000000002</v>
      </c>
      <c r="AC185" s="61">
        <v>371.16699999999997</v>
      </c>
      <c r="AD185" s="61">
        <v>380.18</v>
      </c>
      <c r="AE185" s="57"/>
    </row>
    <row r="186" spans="1:31" x14ac:dyDescent="0.45">
      <c r="A186" s="8">
        <v>186</v>
      </c>
      <c r="B186" s="57"/>
      <c r="C186" s="63" t="s">
        <v>132</v>
      </c>
      <c r="D186" s="61">
        <v>18.47</v>
      </c>
      <c r="E186" s="61">
        <v>20.016999999999999</v>
      </c>
      <c r="F186" s="61">
        <v>21.597000000000001</v>
      </c>
      <c r="G186" s="61">
        <v>19.094000000000001</v>
      </c>
      <c r="H186" s="61">
        <v>17.952000000000002</v>
      </c>
      <c r="I186" s="61">
        <v>21.039000000000001</v>
      </c>
      <c r="J186" s="61">
        <v>23.503</v>
      </c>
      <c r="K186" s="61">
        <v>21.661000000000001</v>
      </c>
      <c r="L186" s="61">
        <v>24.800999999999998</v>
      </c>
      <c r="M186" s="61">
        <v>27.608000000000001</v>
      </c>
      <c r="N186" s="61">
        <v>29.988</v>
      </c>
      <c r="O186" s="61">
        <v>29.274999999999999</v>
      </c>
      <c r="P186" s="61">
        <v>34.133000000000003</v>
      </c>
      <c r="Q186" s="61">
        <v>32.774000000000001</v>
      </c>
      <c r="R186" s="61">
        <v>33.814999999999998</v>
      </c>
      <c r="S186" s="61">
        <v>35.085000000000001</v>
      </c>
      <c r="T186" s="61">
        <v>35.122999999999998</v>
      </c>
      <c r="U186" s="61">
        <v>33.389000000000003</v>
      </c>
      <c r="V186" s="61">
        <v>31.837</v>
      </c>
      <c r="W186" s="61">
        <v>30.812999999999999</v>
      </c>
      <c r="X186" s="61">
        <v>31.068999999999999</v>
      </c>
      <c r="Y186" s="61">
        <v>28.204000000000001</v>
      </c>
      <c r="Z186" s="61">
        <v>30.783000000000001</v>
      </c>
      <c r="AA186" s="61">
        <v>31.498999999999999</v>
      </c>
      <c r="AB186" s="61">
        <v>31.436</v>
      </c>
      <c r="AC186" s="61">
        <v>30.082999999999998</v>
      </c>
      <c r="AD186" s="61">
        <v>30.059000000000001</v>
      </c>
      <c r="AE186" s="57"/>
    </row>
    <row r="187" spans="1:31" x14ac:dyDescent="0.45">
      <c r="A187" s="8">
        <v>187</v>
      </c>
      <c r="B187" s="57"/>
      <c r="C187" s="62" t="s">
        <v>12</v>
      </c>
      <c r="D187" s="61">
        <v>0.77800000000000002</v>
      </c>
      <c r="E187" s="61">
        <v>1.0960000000000001</v>
      </c>
      <c r="F187" s="61">
        <v>1.5569999999999999</v>
      </c>
      <c r="G187" s="61">
        <v>2.355</v>
      </c>
      <c r="H187" s="61">
        <v>3.4929999999999999</v>
      </c>
      <c r="I187" s="61">
        <v>4.0679999999999996</v>
      </c>
      <c r="J187" s="61">
        <v>4.8760000000000003</v>
      </c>
      <c r="K187" s="61">
        <v>7.36</v>
      </c>
      <c r="L187" s="61">
        <v>11.273</v>
      </c>
      <c r="M187" s="61">
        <v>14.202999999999999</v>
      </c>
      <c r="N187" s="61">
        <v>22.225000000000001</v>
      </c>
      <c r="O187" s="61">
        <v>26.702999999999999</v>
      </c>
      <c r="P187" s="61">
        <v>36.317</v>
      </c>
      <c r="Q187" s="61">
        <v>44.218000000000004</v>
      </c>
      <c r="R187" s="61">
        <v>58.942</v>
      </c>
      <c r="S187" s="61">
        <v>70.453000000000003</v>
      </c>
      <c r="T187" s="61">
        <v>82.322999999999993</v>
      </c>
      <c r="U187" s="61">
        <v>104.39100000000001</v>
      </c>
      <c r="V187" s="61">
        <v>119.54600000000001</v>
      </c>
      <c r="W187" s="61">
        <v>133.059</v>
      </c>
      <c r="X187" s="61">
        <v>149.38800000000001</v>
      </c>
      <c r="Y187" s="61">
        <v>179.98500000000001</v>
      </c>
      <c r="Z187" s="61">
        <v>206.03</v>
      </c>
      <c r="AA187" s="61">
        <v>236.75</v>
      </c>
      <c r="AB187" s="61">
        <v>253.102</v>
      </c>
      <c r="AC187" s="61">
        <v>301.87599999999998</v>
      </c>
      <c r="AD187" s="61">
        <v>302.89400000000001</v>
      </c>
      <c r="AE187" s="57"/>
    </row>
    <row r="188" spans="1:31" x14ac:dyDescent="0.45">
      <c r="A188" s="8">
        <v>188</v>
      </c>
      <c r="B188" s="57"/>
      <c r="C188" s="62" t="s">
        <v>102</v>
      </c>
      <c r="D188" s="61">
        <v>14.337</v>
      </c>
      <c r="E188" s="61">
        <v>15.134</v>
      </c>
      <c r="F188" s="61">
        <v>15.996</v>
      </c>
      <c r="G188" s="61">
        <v>17.637</v>
      </c>
      <c r="H188" s="61">
        <v>19.02</v>
      </c>
      <c r="I188" s="61">
        <v>21.437000000000001</v>
      </c>
      <c r="J188" s="61">
        <v>21.21</v>
      </c>
      <c r="K188" s="61">
        <v>25.881</v>
      </c>
      <c r="L188" s="61">
        <v>29.135000000000002</v>
      </c>
      <c r="M188" s="61">
        <v>30.625</v>
      </c>
      <c r="N188" s="61">
        <v>34.067999999999998</v>
      </c>
      <c r="O188" s="61">
        <v>36.423999999999999</v>
      </c>
      <c r="P188" s="61">
        <v>41.883000000000003</v>
      </c>
      <c r="Q188" s="61">
        <v>49.238999999999997</v>
      </c>
      <c r="R188" s="61">
        <v>60.112000000000002</v>
      </c>
      <c r="S188" s="61">
        <v>69.760999999999996</v>
      </c>
      <c r="T188" s="61">
        <v>78.914000000000001</v>
      </c>
      <c r="U188" s="61">
        <v>87.460999999999999</v>
      </c>
      <c r="V188" s="61">
        <v>97.396000000000001</v>
      </c>
      <c r="W188" s="61">
        <v>107.55800000000001</v>
      </c>
      <c r="X188" s="61">
        <v>124.072</v>
      </c>
      <c r="Y188" s="61">
        <v>133.01300000000001</v>
      </c>
      <c r="Z188" s="61">
        <v>148.571</v>
      </c>
      <c r="AA188" s="61">
        <v>157.446</v>
      </c>
      <c r="AB188" s="61">
        <v>167.16900000000001</v>
      </c>
      <c r="AC188" s="61">
        <v>177.786</v>
      </c>
      <c r="AD188" s="61">
        <v>180.48400000000001</v>
      </c>
      <c r="AE188" s="57"/>
    </row>
    <row r="189" spans="1:31" x14ac:dyDescent="0.45">
      <c r="A189" s="8">
        <v>189</v>
      </c>
      <c r="B189" s="57"/>
      <c r="C189" s="62" t="s">
        <v>73</v>
      </c>
      <c r="D189" s="61">
        <v>1.2E-2</v>
      </c>
      <c r="E189" s="61">
        <v>1.6E-2</v>
      </c>
      <c r="F189" s="61">
        <v>2.4E-2</v>
      </c>
      <c r="G189" s="61">
        <v>2.8000000000000001E-2</v>
      </c>
      <c r="H189" s="61">
        <v>3.4000000000000002E-2</v>
      </c>
      <c r="I189" s="61">
        <v>4.2000000000000003E-2</v>
      </c>
      <c r="J189" s="61">
        <v>4.4999999999999998E-2</v>
      </c>
      <c r="K189" s="61">
        <v>5.6000000000000001E-2</v>
      </c>
      <c r="L189" s="61">
        <v>7.6999999999999999E-2</v>
      </c>
      <c r="M189" s="61">
        <v>7.8E-2</v>
      </c>
      <c r="N189" s="61">
        <v>0.11799999999999999</v>
      </c>
      <c r="O189" s="61">
        <v>0.19</v>
      </c>
      <c r="P189" s="61">
        <v>0.28199999999999997</v>
      </c>
      <c r="Q189" s="61">
        <v>0.44</v>
      </c>
      <c r="R189" s="61">
        <v>0.72599999999999998</v>
      </c>
      <c r="S189" s="61">
        <v>1.46</v>
      </c>
      <c r="T189" s="61">
        <v>2.4929999999999999</v>
      </c>
      <c r="U189" s="61">
        <v>3.7789999999999999</v>
      </c>
      <c r="V189" s="61">
        <v>7.4560000000000004</v>
      </c>
      <c r="W189" s="61">
        <v>14.124000000000001</v>
      </c>
      <c r="X189" s="61">
        <v>23.265999999999998</v>
      </c>
      <c r="Y189" s="61">
        <v>47.276000000000003</v>
      </c>
      <c r="Z189" s="61">
        <v>71.156000000000006</v>
      </c>
      <c r="AA189" s="61">
        <v>85.69</v>
      </c>
      <c r="AB189" s="61">
        <v>97.787999999999997</v>
      </c>
      <c r="AC189" s="61">
        <v>107.89700000000001</v>
      </c>
      <c r="AD189" s="61">
        <v>110.79900000000001</v>
      </c>
      <c r="AE189" s="57"/>
    </row>
    <row r="190" spans="1:31" x14ac:dyDescent="0.45">
      <c r="A190" s="8">
        <v>190</v>
      </c>
      <c r="B190" s="57"/>
      <c r="C190" s="62" t="s">
        <v>1</v>
      </c>
      <c r="D190" s="61">
        <v>3.226</v>
      </c>
      <c r="E190" s="61">
        <v>3.1869999999999998</v>
      </c>
      <c r="F190" s="61">
        <v>3.464</v>
      </c>
      <c r="G190" s="61">
        <v>3.6709999999999998</v>
      </c>
      <c r="H190" s="61">
        <v>3.45</v>
      </c>
      <c r="I190" s="61">
        <v>3.4780000000000002</v>
      </c>
      <c r="J190" s="61">
        <v>3.8109999999999999</v>
      </c>
      <c r="K190" s="61">
        <v>3.956</v>
      </c>
      <c r="L190" s="61">
        <v>4.2720000000000002</v>
      </c>
      <c r="M190" s="61">
        <v>4.4829999999999997</v>
      </c>
      <c r="N190" s="61">
        <v>4.7850000000000001</v>
      </c>
      <c r="O190" s="61">
        <v>4.6120000000000001</v>
      </c>
      <c r="P190" s="61">
        <v>4.7610000000000001</v>
      </c>
      <c r="Q190" s="61">
        <v>5.4340000000000002</v>
      </c>
      <c r="R190" s="61">
        <v>5.5229999999999997</v>
      </c>
      <c r="S190" s="61">
        <v>5.3970000000000002</v>
      </c>
      <c r="T190" s="61">
        <v>5.6150000000000002</v>
      </c>
      <c r="U190" s="61">
        <v>5.7720000000000002</v>
      </c>
      <c r="V190" s="61">
        <v>5.7320000000000002</v>
      </c>
      <c r="W190" s="61">
        <v>5.5469999999999997</v>
      </c>
      <c r="X190" s="61">
        <v>5.6020000000000003</v>
      </c>
      <c r="Y190" s="61">
        <v>5.8840000000000003</v>
      </c>
      <c r="Z190" s="61">
        <v>5.7640000000000002</v>
      </c>
      <c r="AA190" s="61">
        <v>5.9359999999999999</v>
      </c>
      <c r="AB190" s="61">
        <v>6.2190000000000003</v>
      </c>
      <c r="AC190" s="61">
        <v>6.5229999999999997</v>
      </c>
      <c r="AD190" s="61">
        <v>6.64</v>
      </c>
      <c r="AE190" s="57"/>
    </row>
    <row r="191" spans="1:31" x14ac:dyDescent="0.45">
      <c r="A191" s="8">
        <v>191</v>
      </c>
      <c r="B191" s="57"/>
      <c r="C191" s="62" t="s">
        <v>74</v>
      </c>
      <c r="D191" s="61">
        <v>0.503</v>
      </c>
      <c r="E191" s="61">
        <v>0.51700000000000002</v>
      </c>
      <c r="F191" s="61">
        <v>0.51600000000000001</v>
      </c>
      <c r="G191" s="61">
        <v>0.49399999999999999</v>
      </c>
      <c r="H191" s="61">
        <v>0.501</v>
      </c>
      <c r="I191" s="61">
        <v>0.50700000000000001</v>
      </c>
      <c r="J191" s="61">
        <v>0.49099999999999999</v>
      </c>
      <c r="K191" s="61">
        <v>0.51</v>
      </c>
      <c r="L191" s="61">
        <v>0.52200000000000002</v>
      </c>
      <c r="M191" s="61">
        <v>0.51500000000000001</v>
      </c>
      <c r="N191" s="61">
        <v>0.50700000000000001</v>
      </c>
      <c r="O191" s="61">
        <v>0.48499999999999999</v>
      </c>
      <c r="P191" s="61">
        <v>0.49399999999999999</v>
      </c>
      <c r="Q191" s="61">
        <v>0.49</v>
      </c>
      <c r="R191" s="61">
        <v>0.47</v>
      </c>
      <c r="S191" s="61">
        <v>0.48099999999999998</v>
      </c>
      <c r="T191" s="61">
        <v>0.46400000000000002</v>
      </c>
      <c r="U191" s="61">
        <v>0.46500000000000002</v>
      </c>
      <c r="V191" s="61">
        <v>0.46500000000000002</v>
      </c>
      <c r="W191" s="61">
        <v>0.44900000000000001</v>
      </c>
      <c r="X191" s="61">
        <v>0.47799999999999998</v>
      </c>
      <c r="Y191" s="61">
        <v>0.47799999999999998</v>
      </c>
      <c r="Z191" s="61">
        <v>0.46200000000000002</v>
      </c>
      <c r="AA191" s="61">
        <v>0.41899999999999998</v>
      </c>
      <c r="AB191" s="61">
        <v>0.48299999999999998</v>
      </c>
      <c r="AC191" s="61">
        <v>0.48899999999999999</v>
      </c>
      <c r="AD191" s="61">
        <v>0.501</v>
      </c>
      <c r="AE191" s="57"/>
    </row>
    <row r="192" spans="1:31" x14ac:dyDescent="0.45">
      <c r="A192" s="8">
        <v>192</v>
      </c>
      <c r="B192" s="57"/>
      <c r="C192" s="60" t="s">
        <v>79</v>
      </c>
      <c r="D192" s="61">
        <v>5.2919999999999998</v>
      </c>
      <c r="E192" s="61">
        <v>5.9260000000000002</v>
      </c>
      <c r="F192" s="61">
        <v>6.5739999999999998</v>
      </c>
      <c r="G192" s="61">
        <v>6.8380000000000001</v>
      </c>
      <c r="H192" s="61">
        <v>8.0719999999999992</v>
      </c>
      <c r="I192" s="61">
        <v>8.7460000000000004</v>
      </c>
      <c r="J192" s="61">
        <v>9.9740000000000002</v>
      </c>
      <c r="K192" s="61">
        <v>10.68</v>
      </c>
      <c r="L192" s="61">
        <v>12.048</v>
      </c>
      <c r="M192" s="61">
        <v>11.074999999999999</v>
      </c>
      <c r="N192" s="61">
        <v>12.128</v>
      </c>
      <c r="O192" s="61">
        <v>16.821999999999999</v>
      </c>
      <c r="P192" s="61">
        <v>16.715</v>
      </c>
      <c r="Q192" s="61">
        <v>12.257</v>
      </c>
      <c r="R192" s="61">
        <v>12.554</v>
      </c>
      <c r="S192" s="61">
        <v>14.388</v>
      </c>
      <c r="T192" s="61">
        <v>15.532</v>
      </c>
      <c r="U192" s="61">
        <v>16.184999999999999</v>
      </c>
      <c r="V192" s="61">
        <v>16.77</v>
      </c>
      <c r="W192" s="61">
        <v>17.754000000000001</v>
      </c>
      <c r="X192" s="61">
        <v>19.047000000000001</v>
      </c>
      <c r="Y192" s="61">
        <v>20.006</v>
      </c>
      <c r="Z192" s="61">
        <v>20.57</v>
      </c>
      <c r="AA192" s="61">
        <v>20.373999999999999</v>
      </c>
      <c r="AB192" s="61">
        <v>21.875</v>
      </c>
      <c r="AC192" s="61">
        <v>23.13</v>
      </c>
      <c r="AD192" s="61">
        <v>25.856999999999999</v>
      </c>
      <c r="AE192" s="57"/>
    </row>
    <row r="193" spans="1:36" x14ac:dyDescent="0.45">
      <c r="A193" s="8">
        <v>193</v>
      </c>
      <c r="B193" s="57"/>
      <c r="C193" s="60" t="s">
        <v>129</v>
      </c>
      <c r="D193" s="61">
        <v>0.2119999999999056</v>
      </c>
      <c r="E193" s="61">
        <v>0.15500000000013081</v>
      </c>
      <c r="F193" s="61">
        <v>0.71600000000041852</v>
      </c>
      <c r="G193" s="61">
        <v>0.70000000000046558</v>
      </c>
      <c r="H193" s="61">
        <v>0.65199999999970615</v>
      </c>
      <c r="I193" s="61">
        <v>0.92400000000007232</v>
      </c>
      <c r="J193" s="61">
        <v>0.97100000000016351</v>
      </c>
      <c r="K193" s="61">
        <v>1.4250000000000185</v>
      </c>
      <c r="L193" s="61">
        <v>1.5380000000002401</v>
      </c>
      <c r="M193" s="61">
        <v>1.1799999999996551</v>
      </c>
      <c r="N193" s="61">
        <v>1.7460000000002509</v>
      </c>
      <c r="O193" s="61">
        <v>1.6889999999995133</v>
      </c>
      <c r="P193" s="61">
        <v>1.7420000000003348</v>
      </c>
      <c r="Q193" s="61">
        <v>4.0009999999998112</v>
      </c>
      <c r="R193" s="61">
        <v>6.9660000000004363</v>
      </c>
      <c r="S193" s="61">
        <v>10.65500000000012</v>
      </c>
      <c r="T193" s="61">
        <v>6.3719999999999963</v>
      </c>
      <c r="U193" s="61">
        <v>4.6579999999998485</v>
      </c>
      <c r="V193" s="61">
        <v>4.8560000000002042</v>
      </c>
      <c r="W193" s="61">
        <v>4.1829999999998968</v>
      </c>
      <c r="X193" s="61">
        <v>4.5979999999999812</v>
      </c>
      <c r="Y193" s="61">
        <v>4.9670000000004109</v>
      </c>
      <c r="Z193" s="61">
        <v>4.8179999999999197</v>
      </c>
      <c r="AA193" s="61">
        <v>4.6920000000002595</v>
      </c>
      <c r="AB193" s="61">
        <v>4.8699999999998909</v>
      </c>
      <c r="AC193" s="61">
        <v>6.1049999999996736</v>
      </c>
      <c r="AD193" s="61">
        <v>4.9580000000000553</v>
      </c>
      <c r="AE193" s="57"/>
    </row>
    <row r="194" spans="1:36" x14ac:dyDescent="0.45">
      <c r="A194" s="8">
        <v>194</v>
      </c>
      <c r="B194" s="57"/>
      <c r="C194" s="52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7"/>
    </row>
    <row r="195" spans="1:36" x14ac:dyDescent="0.45">
      <c r="A195" s="8">
        <v>195</v>
      </c>
      <c r="B195" s="57"/>
      <c r="C195" s="58" t="s">
        <v>133</v>
      </c>
      <c r="D195" s="59">
        <v>2595.1790000000001</v>
      </c>
      <c r="E195" s="59">
        <v>2640.0889999999999</v>
      </c>
      <c r="F195" s="59">
        <v>2624.1320000000001</v>
      </c>
      <c r="G195" s="59">
        <v>2626.3690000000001</v>
      </c>
      <c r="H195" s="59">
        <v>2666.93</v>
      </c>
      <c r="I195" s="59">
        <v>2743.6120000000001</v>
      </c>
      <c r="J195" s="59">
        <v>2845.9290000000001</v>
      </c>
      <c r="K195" s="59">
        <v>2857.0929999999998</v>
      </c>
      <c r="L195" s="59">
        <v>2922.7310000000002</v>
      </c>
      <c r="M195" s="59">
        <v>2954.9079999999999</v>
      </c>
      <c r="N195" s="59">
        <v>3035.75</v>
      </c>
      <c r="O195" s="59">
        <v>3119.16</v>
      </c>
      <c r="P195" s="59">
        <v>3144.2809999999999</v>
      </c>
      <c r="Q195" s="59">
        <v>3235.0729999999999</v>
      </c>
      <c r="R195" s="59">
        <v>3302.8150000000001</v>
      </c>
      <c r="S195" s="59">
        <v>3325.8049999999998</v>
      </c>
      <c r="T195" s="59">
        <v>3371.451</v>
      </c>
      <c r="U195" s="59">
        <v>3384.1289999999999</v>
      </c>
      <c r="V195" s="59">
        <v>3387.3380000000002</v>
      </c>
      <c r="W195" s="59">
        <v>3222.366</v>
      </c>
      <c r="X195" s="59">
        <v>3366.585</v>
      </c>
      <c r="Y195" s="59">
        <v>3301.4340000000002</v>
      </c>
      <c r="Z195" s="59">
        <v>3296.152</v>
      </c>
      <c r="AA195" s="59">
        <v>3270.8719999999998</v>
      </c>
      <c r="AB195" s="59">
        <v>3191.1559999999999</v>
      </c>
      <c r="AC195" s="59">
        <v>3235.241</v>
      </c>
      <c r="AD195" s="59">
        <v>3255.05</v>
      </c>
      <c r="AE195" s="57"/>
      <c r="AF195" s="45"/>
      <c r="AG195" s="45"/>
      <c r="AH195" s="45"/>
      <c r="AI195" s="45"/>
      <c r="AJ195" s="45"/>
    </row>
    <row r="196" spans="1:36" x14ac:dyDescent="0.45">
      <c r="A196" s="8">
        <v>196</v>
      </c>
      <c r="B196" s="57"/>
      <c r="C196" s="60" t="s">
        <v>134</v>
      </c>
      <c r="D196" s="61">
        <v>1999.0250000000001</v>
      </c>
      <c r="E196" s="61">
        <v>2041.367</v>
      </c>
      <c r="F196" s="61">
        <v>2056.973</v>
      </c>
      <c r="G196" s="61">
        <v>2063.2939999999999</v>
      </c>
      <c r="H196" s="61">
        <v>2090.8130000000001</v>
      </c>
      <c r="I196" s="61">
        <v>2151.42</v>
      </c>
      <c r="J196" s="61">
        <v>2226.2570000000001</v>
      </c>
      <c r="K196" s="61">
        <v>2237.3939999999998</v>
      </c>
      <c r="L196" s="61">
        <v>2332.0569999999998</v>
      </c>
      <c r="M196" s="61">
        <v>2369.1849999999999</v>
      </c>
      <c r="N196" s="61">
        <v>2463.6410000000001</v>
      </c>
      <c r="O196" s="61">
        <v>2509.3530000000001</v>
      </c>
      <c r="P196" s="61">
        <v>2523.259</v>
      </c>
      <c r="Q196" s="61">
        <v>2518.5279999999998</v>
      </c>
      <c r="R196" s="61">
        <v>2570.8229999999999</v>
      </c>
      <c r="S196" s="61">
        <v>2569.636</v>
      </c>
      <c r="T196" s="61">
        <v>2590.7930000000001</v>
      </c>
      <c r="U196" s="61">
        <v>2606.904</v>
      </c>
      <c r="V196" s="61">
        <v>2613.9029999999998</v>
      </c>
      <c r="W196" s="61">
        <v>2470.5320000000002</v>
      </c>
      <c r="X196" s="61">
        <v>2546.0129999999999</v>
      </c>
      <c r="Y196" s="61">
        <v>2504.6179999999999</v>
      </c>
      <c r="Z196" s="61">
        <v>2515.8159999999998</v>
      </c>
      <c r="AA196" s="61">
        <v>2516.8780000000002</v>
      </c>
      <c r="AB196" s="61">
        <v>2468.5039999999999</v>
      </c>
      <c r="AC196" s="61">
        <v>2480.0430000000001</v>
      </c>
      <c r="AD196" s="61">
        <v>2473.0929999999998</v>
      </c>
      <c r="AE196" s="57"/>
    </row>
    <row r="197" spans="1:36" x14ac:dyDescent="0.45">
      <c r="A197" s="8">
        <v>197</v>
      </c>
      <c r="B197" s="57"/>
      <c r="C197" s="60" t="s">
        <v>135</v>
      </c>
      <c r="D197" s="61">
        <v>365.01900000000001</v>
      </c>
      <c r="E197" s="61">
        <v>371.11</v>
      </c>
      <c r="F197" s="61">
        <v>336.55200000000002</v>
      </c>
      <c r="G197" s="61">
        <v>332.78</v>
      </c>
      <c r="H197" s="61">
        <v>336.96600000000001</v>
      </c>
      <c r="I197" s="61">
        <v>347.13099999999997</v>
      </c>
      <c r="J197" s="61">
        <v>371.55799999999999</v>
      </c>
      <c r="K197" s="61">
        <v>350.86900000000003</v>
      </c>
      <c r="L197" s="61">
        <v>311.005</v>
      </c>
      <c r="M197" s="61">
        <v>300.512</v>
      </c>
      <c r="N197" s="61">
        <v>365.56400000000002</v>
      </c>
      <c r="O197" s="61">
        <v>405.13299999999998</v>
      </c>
      <c r="P197" s="61">
        <v>418.24799999999999</v>
      </c>
      <c r="Q197" s="61">
        <v>481.90300000000002</v>
      </c>
      <c r="R197" s="61">
        <v>487.53899999999999</v>
      </c>
      <c r="S197" s="61">
        <v>500.34699999999998</v>
      </c>
      <c r="T197" s="61">
        <v>524.98299999999995</v>
      </c>
      <c r="U197" s="61">
        <v>518.20500000000004</v>
      </c>
      <c r="V197" s="61">
        <v>516.22799999999995</v>
      </c>
      <c r="W197" s="61">
        <v>506.90199999999999</v>
      </c>
      <c r="X197" s="61">
        <v>555.38599999999997</v>
      </c>
      <c r="Y197" s="61">
        <v>527.52499999999998</v>
      </c>
      <c r="Z197" s="61">
        <v>520.18200000000002</v>
      </c>
      <c r="AA197" s="61">
        <v>496.13</v>
      </c>
      <c r="AB197" s="61">
        <v>468.36599999999999</v>
      </c>
      <c r="AC197" s="61">
        <v>480.279</v>
      </c>
      <c r="AD197" s="61">
        <v>497.55700000000002</v>
      </c>
      <c r="AE197" s="57"/>
    </row>
    <row r="198" spans="1:36" x14ac:dyDescent="0.45">
      <c r="A198" s="8">
        <v>198</v>
      </c>
      <c r="B198" s="57"/>
      <c r="C198" s="60" t="s">
        <v>136</v>
      </c>
      <c r="D198" s="61">
        <v>148.72999999999999</v>
      </c>
      <c r="E198" s="61">
        <v>143.56700000000001</v>
      </c>
      <c r="F198" s="61">
        <v>137.477</v>
      </c>
      <c r="G198" s="61">
        <v>135.54</v>
      </c>
      <c r="H198" s="61">
        <v>135.726</v>
      </c>
      <c r="I198" s="61">
        <v>135.595</v>
      </c>
      <c r="J198" s="61">
        <v>129.375</v>
      </c>
      <c r="K198" s="61">
        <v>131.696</v>
      </c>
      <c r="L198" s="61">
        <v>133.12100000000001</v>
      </c>
      <c r="M198" s="61">
        <v>126.96299999999999</v>
      </c>
      <c r="N198" s="61">
        <v>81.765000000000001</v>
      </c>
      <c r="O198" s="61">
        <v>80.736999999999995</v>
      </c>
      <c r="P198" s="61">
        <v>71.052000000000007</v>
      </c>
      <c r="Q198" s="61">
        <v>59.151000000000003</v>
      </c>
      <c r="R198" s="61">
        <v>62.381</v>
      </c>
      <c r="S198" s="61">
        <v>65.430999999999997</v>
      </c>
      <c r="T198" s="61">
        <v>68.573999999999998</v>
      </c>
      <c r="U198" s="61">
        <v>69.614999999999995</v>
      </c>
      <c r="V198" s="61">
        <v>65.929000000000002</v>
      </c>
      <c r="W198" s="61">
        <v>62.386000000000003</v>
      </c>
      <c r="X198" s="61">
        <v>69.27</v>
      </c>
      <c r="Y198" s="61">
        <v>71.040000000000006</v>
      </c>
      <c r="Z198" s="61">
        <v>67.73</v>
      </c>
      <c r="AA198" s="61">
        <v>67.635999999999996</v>
      </c>
      <c r="AB198" s="61">
        <v>72.045000000000002</v>
      </c>
      <c r="AC198" s="61">
        <v>82.501999999999995</v>
      </c>
      <c r="AD198" s="61">
        <v>88.168999999999997</v>
      </c>
      <c r="AE198" s="57"/>
    </row>
    <row r="199" spans="1:36" x14ac:dyDescent="0.45">
      <c r="A199" s="8">
        <v>199</v>
      </c>
      <c r="B199" s="57"/>
      <c r="C199" s="60" t="s">
        <v>137</v>
      </c>
      <c r="D199" s="61">
        <v>82.405000000000001</v>
      </c>
      <c r="E199" s="61">
        <v>84.045000000000002</v>
      </c>
      <c r="F199" s="61">
        <v>92.950999999999993</v>
      </c>
      <c r="G199" s="61">
        <v>94.638999999999996</v>
      </c>
      <c r="H199" s="61">
        <v>103.316</v>
      </c>
      <c r="I199" s="61">
        <v>109.259</v>
      </c>
      <c r="J199" s="61">
        <v>118.417</v>
      </c>
      <c r="K199" s="61">
        <v>136.715</v>
      </c>
      <c r="L199" s="61">
        <v>146.03899999999999</v>
      </c>
      <c r="M199" s="61">
        <v>158.00200000000001</v>
      </c>
      <c r="N199" s="61">
        <v>124.40600000000001</v>
      </c>
      <c r="O199" s="61">
        <v>123.61199999999999</v>
      </c>
      <c r="P199" s="61">
        <v>131.40199999999999</v>
      </c>
      <c r="Q199" s="61">
        <v>175.19200000000001</v>
      </c>
      <c r="R199" s="61">
        <v>182.072</v>
      </c>
      <c r="S199" s="61">
        <v>190.39099999999999</v>
      </c>
      <c r="T199" s="61">
        <v>187.101</v>
      </c>
      <c r="U199" s="61">
        <v>190.006</v>
      </c>
      <c r="V199" s="61">
        <v>191.28</v>
      </c>
      <c r="W199" s="61">
        <v>182.548</v>
      </c>
      <c r="X199" s="61">
        <v>195.916</v>
      </c>
      <c r="Y199" s="61">
        <v>198.251</v>
      </c>
      <c r="Z199" s="61">
        <v>192.42400000000001</v>
      </c>
      <c r="AA199" s="61">
        <v>190.22800000000001</v>
      </c>
      <c r="AB199" s="61">
        <v>182.24100000000001</v>
      </c>
      <c r="AC199" s="61">
        <v>192.417</v>
      </c>
      <c r="AD199" s="61">
        <v>196.23099999999999</v>
      </c>
      <c r="AE199" s="57"/>
    </row>
    <row r="200" spans="1:36" x14ac:dyDescent="0.45">
      <c r="A200" s="8">
        <v>200</v>
      </c>
      <c r="B200" s="57"/>
      <c r="C200" s="52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7"/>
    </row>
    <row r="201" spans="1:36" x14ac:dyDescent="0.45">
      <c r="A201" s="8">
        <v>201</v>
      </c>
      <c r="B201" s="64"/>
      <c r="C201" s="58" t="s">
        <v>138</v>
      </c>
      <c r="D201" s="65">
        <v>563459</v>
      </c>
      <c r="E201" s="65">
        <v>583674</v>
      </c>
      <c r="F201" s="65">
        <v>592765</v>
      </c>
      <c r="G201" s="65">
        <v>599207</v>
      </c>
      <c r="H201" s="65">
        <v>603144</v>
      </c>
      <c r="I201" s="65">
        <v>618490</v>
      </c>
      <c r="J201" s="65">
        <v>630331</v>
      </c>
      <c r="K201" s="65">
        <v>640704</v>
      </c>
      <c r="L201" s="65">
        <v>653517</v>
      </c>
      <c r="M201" s="65">
        <v>668847</v>
      </c>
      <c r="N201" s="65">
        <v>680930</v>
      </c>
      <c r="O201" s="65">
        <v>690148</v>
      </c>
      <c r="P201" s="65">
        <v>700502</v>
      </c>
      <c r="Q201" s="65">
        <v>711596</v>
      </c>
      <c r="R201" s="65">
        <v>727513</v>
      </c>
      <c r="S201" s="65">
        <v>757871</v>
      </c>
      <c r="T201" s="65">
        <v>776079</v>
      </c>
      <c r="U201" s="65">
        <v>793809</v>
      </c>
      <c r="V201" s="65">
        <v>815554</v>
      </c>
      <c r="W201" s="65">
        <v>843235</v>
      </c>
      <c r="X201" s="65">
        <v>883774</v>
      </c>
      <c r="Y201" s="65">
        <v>921241</v>
      </c>
      <c r="Z201" s="65">
        <v>949014</v>
      </c>
      <c r="AA201" s="65">
        <v>958152</v>
      </c>
      <c r="AB201" s="65">
        <v>974862</v>
      </c>
      <c r="AC201" s="65">
        <v>984772</v>
      </c>
      <c r="AD201" s="65">
        <v>990918</v>
      </c>
      <c r="AE201" s="64"/>
    </row>
    <row r="202" spans="1:36" x14ac:dyDescent="0.45">
      <c r="A202" s="8">
        <v>202</v>
      </c>
      <c r="B202" s="64"/>
      <c r="C202" s="60" t="s">
        <v>139</v>
      </c>
      <c r="D202" s="66">
        <v>321479</v>
      </c>
      <c r="E202" s="66">
        <v>338911</v>
      </c>
      <c r="F202" s="66">
        <v>338718</v>
      </c>
      <c r="G202" s="66">
        <v>341856</v>
      </c>
      <c r="H202" s="66">
        <v>344300</v>
      </c>
      <c r="I202" s="66">
        <v>353250</v>
      </c>
      <c r="J202" s="66">
        <v>361119</v>
      </c>
      <c r="K202" s="66">
        <v>366702</v>
      </c>
      <c r="L202" s="66">
        <v>374296</v>
      </c>
      <c r="M202" s="66">
        <v>383795</v>
      </c>
      <c r="N202" s="66">
        <v>391342</v>
      </c>
      <c r="O202" s="66">
        <v>395396</v>
      </c>
      <c r="P202" s="66">
        <v>398256</v>
      </c>
      <c r="Q202" s="66">
        <v>404490</v>
      </c>
      <c r="R202" s="66">
        <v>412842</v>
      </c>
      <c r="S202" s="66">
        <v>435073</v>
      </c>
      <c r="T202" s="66">
        <v>445869</v>
      </c>
      <c r="U202" s="66">
        <v>453534</v>
      </c>
      <c r="V202" s="66">
        <v>461605</v>
      </c>
      <c r="W202" s="66">
        <v>470033</v>
      </c>
      <c r="X202" s="66">
        <v>487819</v>
      </c>
      <c r="Y202" s="66">
        <v>491208</v>
      </c>
      <c r="Z202" s="66">
        <v>496270</v>
      </c>
      <c r="AA202" s="66">
        <v>483756</v>
      </c>
      <c r="AB202" s="66">
        <v>481628</v>
      </c>
      <c r="AC202" s="66">
        <v>470095</v>
      </c>
      <c r="AD202" s="66">
        <v>455583</v>
      </c>
      <c r="AE202" s="64"/>
    </row>
    <row r="203" spans="1:36" s="7" customFormat="1" x14ac:dyDescent="0.45">
      <c r="A203" s="196">
        <v>203</v>
      </c>
      <c r="B203" s="197"/>
      <c r="C203" s="198" t="s">
        <v>140</v>
      </c>
      <c r="D203" s="199">
        <v>968</v>
      </c>
      <c r="E203" s="199">
        <v>1000</v>
      </c>
      <c r="F203" s="199">
        <v>1114</v>
      </c>
      <c r="G203" s="199">
        <v>1301</v>
      </c>
      <c r="H203" s="199">
        <v>1265</v>
      </c>
      <c r="I203" s="199">
        <v>1418</v>
      </c>
      <c r="J203" s="199">
        <v>1640</v>
      </c>
      <c r="K203" s="199">
        <v>1610</v>
      </c>
      <c r="L203" s="199">
        <v>1781</v>
      </c>
      <c r="M203" s="199">
        <v>1822</v>
      </c>
      <c r="N203" s="199">
        <v>2488</v>
      </c>
      <c r="O203" s="199">
        <v>2764</v>
      </c>
      <c r="P203" s="199">
        <v>2986</v>
      </c>
      <c r="Q203" s="199">
        <v>3816</v>
      </c>
      <c r="R203" s="199">
        <v>4163</v>
      </c>
      <c r="S203" s="199">
        <v>4537</v>
      </c>
      <c r="T203" s="199">
        <v>5173</v>
      </c>
      <c r="U203" s="199">
        <v>4941</v>
      </c>
      <c r="V203" s="199">
        <v>5279</v>
      </c>
      <c r="W203" s="199">
        <v>5889</v>
      </c>
      <c r="X203" s="199">
        <v>6142</v>
      </c>
      <c r="Y203" s="199">
        <v>6231</v>
      </c>
      <c r="Z203" s="199">
        <v>6214</v>
      </c>
      <c r="AA203" s="199">
        <v>7109</v>
      </c>
      <c r="AB203" s="199">
        <v>7099</v>
      </c>
      <c r="AC203" s="199">
        <v>7819</v>
      </c>
      <c r="AD203" s="199">
        <v>8309</v>
      </c>
      <c r="AE203" s="197"/>
      <c r="AF203" s="199">
        <f>AD203+2*295.58</f>
        <v>8900.16</v>
      </c>
    </row>
    <row r="204" spans="1:36" x14ac:dyDescent="0.45">
      <c r="A204" s="8">
        <v>204</v>
      </c>
      <c r="B204" s="64"/>
      <c r="C204" s="62" t="s">
        <v>141</v>
      </c>
      <c r="D204" s="66">
        <v>459</v>
      </c>
      <c r="E204" s="66">
        <v>500</v>
      </c>
      <c r="F204" s="66">
        <v>557</v>
      </c>
      <c r="G204" s="66">
        <v>554</v>
      </c>
      <c r="H204" s="66">
        <v>644</v>
      </c>
      <c r="I204" s="66">
        <v>732</v>
      </c>
      <c r="J204" s="66">
        <v>955</v>
      </c>
      <c r="K204" s="66">
        <v>889</v>
      </c>
      <c r="L204" s="66">
        <v>955</v>
      </c>
      <c r="M204" s="66">
        <v>1306</v>
      </c>
      <c r="N204" s="66">
        <v>1134</v>
      </c>
      <c r="O204" s="66">
        <v>1550</v>
      </c>
      <c r="P204" s="66">
        <v>1546</v>
      </c>
      <c r="Q204" s="66">
        <v>330</v>
      </c>
      <c r="R204" s="66">
        <v>425</v>
      </c>
      <c r="S204" s="66">
        <v>514</v>
      </c>
      <c r="T204" s="66">
        <v>541</v>
      </c>
      <c r="U204" s="66">
        <v>722</v>
      </c>
      <c r="V204" s="66">
        <v>1734</v>
      </c>
      <c r="W204" s="66">
        <v>1851</v>
      </c>
      <c r="X204" s="66">
        <v>1883</v>
      </c>
      <c r="Y204" s="66">
        <v>1929</v>
      </c>
      <c r="Z204" s="66">
        <v>2083</v>
      </c>
      <c r="AA204" s="66">
        <v>1819</v>
      </c>
      <c r="AB204" s="66">
        <v>1904</v>
      </c>
      <c r="AC204" s="66">
        <v>1858</v>
      </c>
      <c r="AD204" s="66">
        <v>1915</v>
      </c>
      <c r="AE204" s="64"/>
    </row>
    <row r="205" spans="1:36" x14ac:dyDescent="0.45">
      <c r="A205" s="8">
        <v>205</v>
      </c>
      <c r="B205" s="64"/>
      <c r="C205" s="62" t="s">
        <v>142</v>
      </c>
      <c r="D205" s="66">
        <v>2987</v>
      </c>
      <c r="E205" s="66">
        <v>3028</v>
      </c>
      <c r="F205" s="66">
        <v>3173</v>
      </c>
      <c r="G205" s="66">
        <v>3176</v>
      </c>
      <c r="H205" s="66">
        <v>3413</v>
      </c>
      <c r="I205" s="66">
        <v>3558</v>
      </c>
      <c r="J205" s="66">
        <v>3799</v>
      </c>
      <c r="K205" s="66">
        <v>3699</v>
      </c>
      <c r="L205" s="66">
        <v>4054</v>
      </c>
      <c r="M205" s="66">
        <v>4532</v>
      </c>
      <c r="N205" s="66">
        <v>5078</v>
      </c>
      <c r="O205" s="66">
        <v>5663</v>
      </c>
      <c r="P205" s="66">
        <v>6098</v>
      </c>
      <c r="Q205" s="66">
        <v>7178</v>
      </c>
      <c r="R205" s="66">
        <v>7847</v>
      </c>
      <c r="S205" s="66">
        <v>10019</v>
      </c>
      <c r="T205" s="66">
        <v>11128</v>
      </c>
      <c r="U205" s="66">
        <v>10949</v>
      </c>
      <c r="V205" s="66">
        <v>11889</v>
      </c>
      <c r="W205" s="66">
        <v>12909</v>
      </c>
      <c r="X205" s="66">
        <v>13928</v>
      </c>
      <c r="Y205" s="66">
        <v>15377</v>
      </c>
      <c r="Z205" s="66">
        <v>15939</v>
      </c>
      <c r="AA205" s="66">
        <v>15659</v>
      </c>
      <c r="AB205" s="66">
        <v>16420</v>
      </c>
      <c r="AC205" s="66">
        <v>16986</v>
      </c>
      <c r="AD205" s="66">
        <v>17352</v>
      </c>
      <c r="AE205" s="64"/>
    </row>
    <row r="206" spans="1:36" x14ac:dyDescent="0.45">
      <c r="A206" s="8">
        <v>206</v>
      </c>
      <c r="B206" s="64"/>
      <c r="C206" s="62" t="s">
        <v>143</v>
      </c>
      <c r="D206" s="66">
        <v>0</v>
      </c>
      <c r="E206" s="66">
        <v>0</v>
      </c>
      <c r="F206" s="66">
        <v>0</v>
      </c>
      <c r="G206" s="66">
        <v>0</v>
      </c>
      <c r="H206" s="66">
        <v>0</v>
      </c>
      <c r="I206" s="66">
        <v>0</v>
      </c>
      <c r="J206" s="66">
        <v>0</v>
      </c>
      <c r="K206" s="66">
        <v>0</v>
      </c>
      <c r="L206" s="66">
        <v>0</v>
      </c>
      <c r="M206" s="66">
        <v>0</v>
      </c>
      <c r="N206" s="66">
        <v>0</v>
      </c>
      <c r="O206" s="66">
        <v>5</v>
      </c>
      <c r="P206" s="66">
        <v>51</v>
      </c>
      <c r="Q206" s="66">
        <v>30</v>
      </c>
      <c r="R206" s="66">
        <v>176</v>
      </c>
      <c r="S206" s="66">
        <v>704</v>
      </c>
      <c r="T206" s="66">
        <v>825</v>
      </c>
      <c r="U206" s="66">
        <v>451</v>
      </c>
      <c r="V206" s="66">
        <v>709</v>
      </c>
      <c r="W206" s="66">
        <v>985</v>
      </c>
      <c r="X206" s="66">
        <v>1145</v>
      </c>
      <c r="Y206" s="66">
        <v>1182</v>
      </c>
      <c r="Z206" s="66">
        <v>1848</v>
      </c>
      <c r="AA206" s="66">
        <v>1860</v>
      </c>
      <c r="AB206" s="66">
        <v>1778</v>
      </c>
      <c r="AC206" s="66">
        <v>1848</v>
      </c>
      <c r="AD206" s="66">
        <v>1776</v>
      </c>
      <c r="AE206" s="64"/>
    </row>
    <row r="207" spans="1:36" x14ac:dyDescent="0.45">
      <c r="A207" s="8">
        <v>207</v>
      </c>
      <c r="B207" s="64"/>
      <c r="C207" s="62" t="s">
        <v>144</v>
      </c>
      <c r="D207" s="66">
        <v>260</v>
      </c>
      <c r="E207" s="66">
        <v>292</v>
      </c>
      <c r="F207" s="66">
        <v>303</v>
      </c>
      <c r="G207" s="66">
        <v>363</v>
      </c>
      <c r="H207" s="66">
        <v>345</v>
      </c>
      <c r="I207" s="66">
        <v>530</v>
      </c>
      <c r="J207" s="66">
        <v>665</v>
      </c>
      <c r="K207" s="66">
        <v>734</v>
      </c>
      <c r="L207" s="66">
        <v>824</v>
      </c>
      <c r="M207" s="66">
        <v>1001</v>
      </c>
      <c r="N207" s="66">
        <v>1268</v>
      </c>
      <c r="O207" s="66">
        <v>1586</v>
      </c>
      <c r="P207" s="66">
        <v>1741</v>
      </c>
      <c r="Q207" s="66">
        <v>2026</v>
      </c>
      <c r="R207" s="66">
        <v>2280</v>
      </c>
      <c r="S207" s="66">
        <v>3113</v>
      </c>
      <c r="T207" s="66">
        <v>3532</v>
      </c>
      <c r="U207" s="66">
        <v>4040</v>
      </c>
      <c r="V207" s="66">
        <v>4408</v>
      </c>
      <c r="W207" s="66">
        <v>5807</v>
      </c>
      <c r="X207" s="66">
        <v>6794</v>
      </c>
      <c r="Y207" s="66">
        <v>8369</v>
      </c>
      <c r="Z207" s="66">
        <v>9648</v>
      </c>
      <c r="AA207" s="66">
        <v>9966</v>
      </c>
      <c r="AB207" s="66">
        <v>10558</v>
      </c>
      <c r="AC207" s="66">
        <v>10986</v>
      </c>
      <c r="AD207" s="66">
        <v>11413</v>
      </c>
      <c r="AE207" s="64"/>
    </row>
    <row r="208" spans="1:36" s="7" customFormat="1" x14ac:dyDescent="0.45">
      <c r="A208" s="196"/>
      <c r="B208" s="197"/>
      <c r="C208" s="198" t="s">
        <v>268</v>
      </c>
      <c r="D208" s="199">
        <f>D205+D206+D207</f>
        <v>3247</v>
      </c>
      <c r="E208" s="199">
        <f t="shared" ref="E208:AD208" si="0">E205+E206+E207</f>
        <v>3320</v>
      </c>
      <c r="F208" s="199">
        <f t="shared" si="0"/>
        <v>3476</v>
      </c>
      <c r="G208" s="199">
        <f t="shared" si="0"/>
        <v>3539</v>
      </c>
      <c r="H208" s="199">
        <f t="shared" si="0"/>
        <v>3758</v>
      </c>
      <c r="I208" s="199">
        <f t="shared" si="0"/>
        <v>4088</v>
      </c>
      <c r="J208" s="199">
        <f t="shared" si="0"/>
        <v>4464</v>
      </c>
      <c r="K208" s="199">
        <f t="shared" si="0"/>
        <v>4433</v>
      </c>
      <c r="L208" s="199">
        <f t="shared" si="0"/>
        <v>4878</v>
      </c>
      <c r="M208" s="199">
        <f t="shared" si="0"/>
        <v>5533</v>
      </c>
      <c r="N208" s="199">
        <f t="shared" si="0"/>
        <v>6346</v>
      </c>
      <c r="O208" s="199">
        <f t="shared" si="0"/>
        <v>7254</v>
      </c>
      <c r="P208" s="199">
        <f t="shared" si="0"/>
        <v>7890</v>
      </c>
      <c r="Q208" s="199">
        <f t="shared" si="0"/>
        <v>9234</v>
      </c>
      <c r="R208" s="199">
        <f t="shared" si="0"/>
        <v>10303</v>
      </c>
      <c r="S208" s="199">
        <f t="shared" si="0"/>
        <v>13836</v>
      </c>
      <c r="T208" s="199">
        <f t="shared" si="0"/>
        <v>15485</v>
      </c>
      <c r="U208" s="199">
        <f t="shared" si="0"/>
        <v>15440</v>
      </c>
      <c r="V208" s="199">
        <f t="shared" si="0"/>
        <v>17006</v>
      </c>
      <c r="W208" s="199">
        <f t="shared" si="0"/>
        <v>19701</v>
      </c>
      <c r="X208" s="199">
        <f t="shared" si="0"/>
        <v>21867</v>
      </c>
      <c r="Y208" s="199">
        <f t="shared" si="0"/>
        <v>24928</v>
      </c>
      <c r="Z208" s="199">
        <f t="shared" si="0"/>
        <v>27435</v>
      </c>
      <c r="AA208" s="199">
        <f t="shared" si="0"/>
        <v>27485</v>
      </c>
      <c r="AB208" s="199">
        <f t="shared" si="0"/>
        <v>28756</v>
      </c>
      <c r="AC208" s="199">
        <f t="shared" si="0"/>
        <v>29820</v>
      </c>
      <c r="AD208" s="199">
        <f t="shared" si="0"/>
        <v>30541</v>
      </c>
      <c r="AE208" s="197"/>
      <c r="AF208" s="199">
        <f>AD208+2*1176</f>
        <v>32893</v>
      </c>
    </row>
    <row r="209" spans="1:46" x14ac:dyDescent="0.45">
      <c r="A209" s="8">
        <v>208</v>
      </c>
      <c r="B209" s="64"/>
      <c r="C209" s="62" t="s">
        <v>145</v>
      </c>
      <c r="D209" s="66">
        <v>316805</v>
      </c>
      <c r="E209" s="66">
        <v>334091</v>
      </c>
      <c r="F209" s="66">
        <v>333375</v>
      </c>
      <c r="G209" s="66">
        <v>336133</v>
      </c>
      <c r="H209" s="66">
        <v>338633</v>
      </c>
      <c r="I209" s="66">
        <v>347012</v>
      </c>
      <c r="J209" s="66">
        <v>354060</v>
      </c>
      <c r="K209" s="66">
        <v>359770</v>
      </c>
      <c r="L209" s="66">
        <v>366682</v>
      </c>
      <c r="M209" s="66">
        <v>375134</v>
      </c>
      <c r="N209" s="66">
        <v>381374</v>
      </c>
      <c r="O209" s="66">
        <v>383828</v>
      </c>
      <c r="P209" s="66">
        <v>385834</v>
      </c>
      <c r="Q209" s="66">
        <v>391110</v>
      </c>
      <c r="R209" s="66">
        <v>397951</v>
      </c>
      <c r="S209" s="66">
        <v>416186</v>
      </c>
      <c r="T209" s="66">
        <v>424670</v>
      </c>
      <c r="U209" s="66">
        <v>432431</v>
      </c>
      <c r="V209" s="66">
        <v>437586</v>
      </c>
      <c r="W209" s="66">
        <v>442592</v>
      </c>
      <c r="X209" s="66">
        <v>457927</v>
      </c>
      <c r="Y209" s="66">
        <v>458120</v>
      </c>
      <c r="Z209" s="66">
        <v>460538</v>
      </c>
      <c r="AA209" s="66">
        <v>447343</v>
      </c>
      <c r="AB209" s="66">
        <v>443869</v>
      </c>
      <c r="AC209" s="66">
        <v>430598</v>
      </c>
      <c r="AD209" s="66">
        <v>414818</v>
      </c>
      <c r="AE209" s="64"/>
      <c r="AH209" s="67"/>
    </row>
    <row r="210" spans="1:46" x14ac:dyDescent="0.45">
      <c r="A210" s="8">
        <v>209</v>
      </c>
      <c r="B210" s="64"/>
      <c r="C210" s="60" t="s">
        <v>0</v>
      </c>
      <c r="D210" s="66">
        <v>121070</v>
      </c>
      <c r="E210" s="66">
        <v>122247</v>
      </c>
      <c r="F210" s="66">
        <v>123965</v>
      </c>
      <c r="G210" s="66">
        <v>125903</v>
      </c>
      <c r="H210" s="66">
        <v>125944</v>
      </c>
      <c r="I210" s="66">
        <v>128435</v>
      </c>
      <c r="J210" s="66">
        <v>130203</v>
      </c>
      <c r="K210" s="66">
        <v>132571</v>
      </c>
      <c r="L210" s="66">
        <v>135505</v>
      </c>
      <c r="M210" s="66">
        <v>137063</v>
      </c>
      <c r="N210" s="66">
        <v>136637</v>
      </c>
      <c r="O210" s="66">
        <v>136668</v>
      </c>
      <c r="P210" s="66">
        <v>137837</v>
      </c>
      <c r="Q210" s="66">
        <v>136568</v>
      </c>
      <c r="R210" s="66">
        <v>135707</v>
      </c>
      <c r="S210" s="66">
        <v>134994</v>
      </c>
      <c r="T210" s="66">
        <v>133806</v>
      </c>
      <c r="U210" s="66">
        <v>132829</v>
      </c>
      <c r="V210" s="66">
        <v>133131</v>
      </c>
      <c r="W210" s="66">
        <v>132542</v>
      </c>
      <c r="X210" s="66">
        <v>131731</v>
      </c>
      <c r="Y210" s="66">
        <v>132087</v>
      </c>
      <c r="Z210" s="66">
        <v>123183</v>
      </c>
      <c r="AA210" s="66">
        <v>122971</v>
      </c>
      <c r="AB210" s="66">
        <v>123515</v>
      </c>
      <c r="AC210" s="66">
        <v>121957</v>
      </c>
      <c r="AD210" s="66">
        <v>122051</v>
      </c>
      <c r="AE210" s="64"/>
    </row>
    <row r="211" spans="1:46" x14ac:dyDescent="0.45">
      <c r="A211" s="8">
        <v>210</v>
      </c>
      <c r="B211" s="64"/>
      <c r="C211" s="60" t="s">
        <v>72</v>
      </c>
      <c r="D211" s="66">
        <v>119652</v>
      </c>
      <c r="E211" s="66">
        <v>121009</v>
      </c>
      <c r="F211" s="66">
        <v>128346</v>
      </c>
      <c r="G211" s="66">
        <v>129360</v>
      </c>
      <c r="H211" s="66">
        <v>130372</v>
      </c>
      <c r="I211" s="66">
        <v>133464</v>
      </c>
      <c r="J211" s="66">
        <v>134709</v>
      </c>
      <c r="K211" s="66">
        <v>135801</v>
      </c>
      <c r="L211" s="66">
        <v>136376</v>
      </c>
      <c r="M211" s="66">
        <v>137754</v>
      </c>
      <c r="N211" s="66">
        <v>139014</v>
      </c>
      <c r="O211" s="66">
        <v>139487</v>
      </c>
      <c r="P211" s="66">
        <v>139821</v>
      </c>
      <c r="Q211" s="66">
        <v>140355</v>
      </c>
      <c r="R211" s="66">
        <v>142221</v>
      </c>
      <c r="S211" s="66">
        <v>143388</v>
      </c>
      <c r="T211" s="66">
        <v>143576</v>
      </c>
      <c r="U211" s="66">
        <v>144405</v>
      </c>
      <c r="V211" s="66">
        <v>145178</v>
      </c>
      <c r="W211" s="66">
        <v>146458</v>
      </c>
      <c r="X211" s="66">
        <v>147327</v>
      </c>
      <c r="Y211" s="66">
        <v>148426</v>
      </c>
      <c r="Z211" s="66">
        <v>149009</v>
      </c>
      <c r="AA211" s="66">
        <v>150134</v>
      </c>
      <c r="AB211" s="66">
        <v>150310</v>
      </c>
      <c r="AC211" s="66">
        <v>152439</v>
      </c>
      <c r="AD211" s="66">
        <v>153969</v>
      </c>
      <c r="AE211" s="64"/>
    </row>
    <row r="212" spans="1:46" x14ac:dyDescent="0.45">
      <c r="A212" s="8">
        <v>211</v>
      </c>
      <c r="B212" s="64"/>
      <c r="C212" s="60" t="s">
        <v>12</v>
      </c>
      <c r="D212" s="66">
        <v>454</v>
      </c>
      <c r="E212" s="66">
        <v>628</v>
      </c>
      <c r="F212" s="66">
        <v>862</v>
      </c>
      <c r="G212" s="66">
        <v>1201</v>
      </c>
      <c r="H212" s="66">
        <v>1626</v>
      </c>
      <c r="I212" s="66">
        <v>2430</v>
      </c>
      <c r="J212" s="66">
        <v>3353</v>
      </c>
      <c r="K212" s="66">
        <v>4554</v>
      </c>
      <c r="L212" s="66">
        <v>6225</v>
      </c>
      <c r="M212" s="66">
        <v>9058</v>
      </c>
      <c r="N212" s="66">
        <v>12711</v>
      </c>
      <c r="O212" s="66">
        <v>17341</v>
      </c>
      <c r="P212" s="66">
        <v>23140</v>
      </c>
      <c r="Q212" s="66">
        <v>27981</v>
      </c>
      <c r="R212" s="66">
        <v>34060</v>
      </c>
      <c r="S212" s="66">
        <v>40273</v>
      </c>
      <c r="T212" s="66">
        <v>47509</v>
      </c>
      <c r="U212" s="66">
        <v>55995</v>
      </c>
      <c r="V212" s="66">
        <v>63366</v>
      </c>
      <c r="W212" s="66">
        <v>75255</v>
      </c>
      <c r="X212" s="66">
        <v>84309</v>
      </c>
      <c r="Y212" s="66">
        <v>93949</v>
      </c>
      <c r="Z212" s="66">
        <v>106127</v>
      </c>
      <c r="AA212" s="66">
        <v>116956</v>
      </c>
      <c r="AB212" s="66">
        <v>128558</v>
      </c>
      <c r="AC212" s="66">
        <v>141416</v>
      </c>
      <c r="AD212" s="66">
        <v>154325</v>
      </c>
      <c r="AE212" s="64"/>
    </row>
    <row r="213" spans="1:46" x14ac:dyDescent="0.45">
      <c r="A213" s="8">
        <v>212</v>
      </c>
      <c r="B213" s="64"/>
      <c r="C213" s="60" t="s">
        <v>146</v>
      </c>
      <c r="D213" s="66">
        <v>10</v>
      </c>
      <c r="E213" s="66">
        <v>12</v>
      </c>
      <c r="F213" s="66">
        <v>24</v>
      </c>
      <c r="G213" s="66">
        <v>33</v>
      </c>
      <c r="H213" s="66">
        <v>39</v>
      </c>
      <c r="I213" s="66">
        <v>49</v>
      </c>
      <c r="J213" s="66">
        <v>64</v>
      </c>
      <c r="K213" s="66">
        <v>83</v>
      </c>
      <c r="L213" s="66">
        <v>102</v>
      </c>
      <c r="M213" s="66">
        <v>124</v>
      </c>
      <c r="N213" s="66">
        <v>179</v>
      </c>
      <c r="O213" s="66">
        <v>278</v>
      </c>
      <c r="P213" s="66">
        <v>362</v>
      </c>
      <c r="Q213" s="66">
        <v>599</v>
      </c>
      <c r="R213" s="66">
        <v>1307</v>
      </c>
      <c r="S213" s="66">
        <v>2297</v>
      </c>
      <c r="T213" s="66">
        <v>3280</v>
      </c>
      <c r="U213" s="66">
        <v>5253</v>
      </c>
      <c r="V213" s="66">
        <v>10422</v>
      </c>
      <c r="W213" s="66">
        <v>16831</v>
      </c>
      <c r="X213" s="66">
        <v>29989</v>
      </c>
      <c r="Y213" s="66">
        <v>52545</v>
      </c>
      <c r="Z213" s="66">
        <v>70656</v>
      </c>
      <c r="AA213" s="66">
        <v>80185</v>
      </c>
      <c r="AB213" s="66">
        <v>86605</v>
      </c>
      <c r="AC213" s="66">
        <v>94678</v>
      </c>
      <c r="AD213" s="66">
        <v>100812</v>
      </c>
      <c r="AE213" s="64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</row>
    <row r="214" spans="1:46" x14ac:dyDescent="0.45">
      <c r="A214" s="8">
        <v>213</v>
      </c>
      <c r="B214" s="64"/>
      <c r="C214" s="60" t="s">
        <v>147</v>
      </c>
      <c r="D214" s="66">
        <v>0</v>
      </c>
      <c r="E214" s="66">
        <v>0</v>
      </c>
      <c r="F214" s="66">
        <v>0</v>
      </c>
      <c r="G214" s="66">
        <v>0</v>
      </c>
      <c r="H214" s="66">
        <v>0</v>
      </c>
      <c r="I214" s="66">
        <v>0</v>
      </c>
      <c r="J214" s="66">
        <v>0</v>
      </c>
      <c r="K214" s="66">
        <v>0</v>
      </c>
      <c r="L214" s="66">
        <v>0</v>
      </c>
      <c r="M214" s="66">
        <v>0</v>
      </c>
      <c r="N214" s="66">
        <v>0</v>
      </c>
      <c r="O214" s="66">
        <v>0</v>
      </c>
      <c r="P214" s="66">
        <v>0</v>
      </c>
      <c r="Q214" s="66">
        <v>0</v>
      </c>
      <c r="R214" s="66">
        <v>0</v>
      </c>
      <c r="S214" s="66">
        <v>0</v>
      </c>
      <c r="T214" s="66">
        <v>11</v>
      </c>
      <c r="U214" s="66">
        <v>11</v>
      </c>
      <c r="V214" s="66">
        <v>61</v>
      </c>
      <c r="W214" s="66">
        <v>284</v>
      </c>
      <c r="X214" s="66">
        <v>734</v>
      </c>
      <c r="Y214" s="66">
        <v>1151</v>
      </c>
      <c r="Z214" s="66">
        <v>2002</v>
      </c>
      <c r="AA214" s="66">
        <v>2302</v>
      </c>
      <c r="AB214" s="66">
        <v>2302</v>
      </c>
      <c r="AC214" s="66">
        <v>2302</v>
      </c>
      <c r="AD214" s="66">
        <v>2302</v>
      </c>
      <c r="AE214" s="64"/>
    </row>
    <row r="215" spans="1:46" x14ac:dyDescent="0.45">
      <c r="A215" s="8">
        <v>214</v>
      </c>
      <c r="B215" s="64"/>
      <c r="C215" s="60" t="s">
        <v>1</v>
      </c>
      <c r="D215" s="66">
        <v>499</v>
      </c>
      <c r="E215" s="66">
        <v>572</v>
      </c>
      <c r="F215" s="66">
        <v>476</v>
      </c>
      <c r="G215" s="66">
        <v>476</v>
      </c>
      <c r="H215" s="66">
        <v>480</v>
      </c>
      <c r="I215" s="66">
        <v>480</v>
      </c>
      <c r="J215" s="66">
        <v>495</v>
      </c>
      <c r="K215" s="66">
        <v>539</v>
      </c>
      <c r="L215" s="66">
        <v>559</v>
      </c>
      <c r="M215" s="66">
        <v>599</v>
      </c>
      <c r="N215" s="66">
        <v>604</v>
      </c>
      <c r="O215" s="66">
        <v>587</v>
      </c>
      <c r="P215" s="66">
        <v>682</v>
      </c>
      <c r="Q215" s="66">
        <v>723</v>
      </c>
      <c r="R215" s="66">
        <v>658</v>
      </c>
      <c r="S215" s="66">
        <v>687</v>
      </c>
      <c r="T215" s="66">
        <v>698</v>
      </c>
      <c r="U215" s="66">
        <v>701</v>
      </c>
      <c r="V215" s="66">
        <v>700</v>
      </c>
      <c r="W215" s="66">
        <v>729</v>
      </c>
      <c r="X215" s="66">
        <v>762</v>
      </c>
      <c r="Y215" s="66">
        <v>764</v>
      </c>
      <c r="Z215" s="66">
        <v>768</v>
      </c>
      <c r="AA215" s="66">
        <v>781</v>
      </c>
      <c r="AB215" s="66">
        <v>820</v>
      </c>
      <c r="AC215" s="66">
        <v>822</v>
      </c>
      <c r="AD215" s="66">
        <v>824</v>
      </c>
      <c r="AE215" s="64"/>
    </row>
    <row r="216" spans="1:46" x14ac:dyDescent="0.45">
      <c r="A216" s="8">
        <v>215</v>
      </c>
      <c r="B216" s="64"/>
      <c r="C216" s="60" t="s">
        <v>74</v>
      </c>
      <c r="D216" s="66">
        <v>240</v>
      </c>
      <c r="E216" s="66">
        <v>240</v>
      </c>
      <c r="F216" s="66">
        <v>240</v>
      </c>
      <c r="G216" s="66">
        <v>240</v>
      </c>
      <c r="H216" s="66">
        <v>240</v>
      </c>
      <c r="I216" s="66">
        <v>240</v>
      </c>
      <c r="J216" s="66">
        <v>240</v>
      </c>
      <c r="K216" s="66">
        <v>240</v>
      </c>
      <c r="L216" s="66">
        <v>240</v>
      </c>
      <c r="M216" s="66">
        <v>240</v>
      </c>
      <c r="N216" s="66">
        <v>214</v>
      </c>
      <c r="O216" s="66">
        <v>215</v>
      </c>
      <c r="P216" s="66">
        <v>218</v>
      </c>
      <c r="Q216" s="66">
        <v>219</v>
      </c>
      <c r="R216" s="66">
        <v>218</v>
      </c>
      <c r="S216" s="66">
        <v>216</v>
      </c>
      <c r="T216" s="66">
        <v>215</v>
      </c>
      <c r="U216" s="66">
        <v>215</v>
      </c>
      <c r="V216" s="66">
        <v>218</v>
      </c>
      <c r="W216" s="66">
        <v>217</v>
      </c>
      <c r="X216" s="66">
        <v>220</v>
      </c>
      <c r="Y216" s="66">
        <v>219</v>
      </c>
      <c r="Z216" s="66">
        <v>225</v>
      </c>
      <c r="AA216" s="66">
        <v>226</v>
      </c>
      <c r="AB216" s="66">
        <v>230</v>
      </c>
      <c r="AC216" s="66">
        <v>227</v>
      </c>
      <c r="AD216" s="66">
        <v>233</v>
      </c>
      <c r="AE216" s="64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</row>
    <row r="217" spans="1:46" x14ac:dyDescent="0.45">
      <c r="A217" s="8">
        <v>216</v>
      </c>
      <c r="B217" s="64"/>
      <c r="C217" s="60" t="s">
        <v>148</v>
      </c>
      <c r="D217" s="66">
        <v>55</v>
      </c>
      <c r="E217" s="66">
        <v>55</v>
      </c>
      <c r="F217" s="66">
        <v>134</v>
      </c>
      <c r="G217" s="66">
        <v>138</v>
      </c>
      <c r="H217" s="66">
        <v>143</v>
      </c>
      <c r="I217" s="66">
        <v>142</v>
      </c>
      <c r="J217" s="66">
        <v>148</v>
      </c>
      <c r="K217" s="66">
        <v>214</v>
      </c>
      <c r="L217" s="66">
        <v>214</v>
      </c>
      <c r="M217" s="66">
        <v>214</v>
      </c>
      <c r="N217" s="66">
        <v>229</v>
      </c>
      <c r="O217" s="66">
        <v>176</v>
      </c>
      <c r="P217" s="66">
        <v>186</v>
      </c>
      <c r="Q217" s="66">
        <v>661</v>
      </c>
      <c r="R217" s="66">
        <v>500</v>
      </c>
      <c r="S217" s="66">
        <v>943</v>
      </c>
      <c r="T217" s="66">
        <v>1115</v>
      </c>
      <c r="U217" s="66">
        <v>866</v>
      </c>
      <c r="V217" s="66">
        <v>873</v>
      </c>
      <c r="W217" s="66">
        <v>886</v>
      </c>
      <c r="X217" s="66">
        <v>883</v>
      </c>
      <c r="Y217" s="66">
        <v>892</v>
      </c>
      <c r="Z217" s="66">
        <v>774</v>
      </c>
      <c r="AA217" s="66">
        <v>841</v>
      </c>
      <c r="AB217" s="66">
        <v>894</v>
      </c>
      <c r="AC217" s="66">
        <v>836</v>
      </c>
      <c r="AD217" s="66">
        <v>819</v>
      </c>
      <c r="AE217" s="64"/>
    </row>
    <row r="218" spans="1:46" x14ac:dyDescent="0.45">
      <c r="A218" s="8">
        <v>217</v>
      </c>
      <c r="B218" s="57"/>
      <c r="C218" s="52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7"/>
    </row>
    <row r="219" spans="1:46" x14ac:dyDescent="0.45">
      <c r="A219" s="8">
        <v>218</v>
      </c>
      <c r="B219" s="64"/>
      <c r="C219" s="58" t="s">
        <v>149</v>
      </c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4"/>
    </row>
    <row r="220" spans="1:46" x14ac:dyDescent="0.45">
      <c r="A220" s="8">
        <v>219</v>
      </c>
      <c r="B220" s="64"/>
      <c r="C220" s="68" t="s">
        <v>150</v>
      </c>
      <c r="D220" s="66">
        <v>464</v>
      </c>
      <c r="E220" s="66">
        <v>640</v>
      </c>
      <c r="F220" s="66">
        <v>886</v>
      </c>
      <c r="G220" s="66">
        <v>1234</v>
      </c>
      <c r="H220" s="66">
        <v>1665</v>
      </c>
      <c r="I220" s="66">
        <v>2479</v>
      </c>
      <c r="J220" s="66">
        <v>3417</v>
      </c>
      <c r="K220" s="66">
        <v>4637</v>
      </c>
      <c r="L220" s="66">
        <v>6327</v>
      </c>
      <c r="M220" s="66">
        <v>9182</v>
      </c>
      <c r="N220" s="66">
        <v>12890</v>
      </c>
      <c r="O220" s="66">
        <v>17619</v>
      </c>
      <c r="P220" s="66">
        <v>23502</v>
      </c>
      <c r="Q220" s="66">
        <v>28580</v>
      </c>
      <c r="R220" s="66">
        <v>35367</v>
      </c>
      <c r="S220" s="66">
        <v>42570</v>
      </c>
      <c r="T220" s="66">
        <v>50800</v>
      </c>
      <c r="U220" s="66">
        <v>61259</v>
      </c>
      <c r="V220" s="66">
        <v>73849</v>
      </c>
      <c r="W220" s="66">
        <v>92370</v>
      </c>
      <c r="X220" s="66">
        <v>115032</v>
      </c>
      <c r="Y220" s="66">
        <v>147645</v>
      </c>
      <c r="Z220" s="66">
        <v>178785</v>
      </c>
      <c r="AA220" s="66">
        <v>199443</v>
      </c>
      <c r="AB220" s="66">
        <v>217465</v>
      </c>
      <c r="AC220" s="66">
        <v>238396</v>
      </c>
      <c r="AD220" s="66">
        <v>257439</v>
      </c>
      <c r="AE220" s="64"/>
    </row>
    <row r="221" spans="1:46" x14ac:dyDescent="0.45">
      <c r="A221" s="8">
        <v>220</v>
      </c>
      <c r="B221" s="64"/>
      <c r="C221" s="68" t="s">
        <v>151</v>
      </c>
      <c r="D221" s="69">
        <v>8.2348493856695872E-4</v>
      </c>
      <c r="E221" s="69">
        <v>1.0965024996830422E-3</v>
      </c>
      <c r="F221" s="69">
        <v>1.4946901385878046E-3</v>
      </c>
      <c r="G221" s="69">
        <v>2.0593884917899825E-3</v>
      </c>
      <c r="H221" s="69">
        <v>2.7605347976602601E-3</v>
      </c>
      <c r="I221" s="69">
        <v>4.0081488787207555E-3</v>
      </c>
      <c r="J221" s="69">
        <v>5.420961367916222E-3</v>
      </c>
      <c r="K221" s="69">
        <v>7.2373514134452099E-3</v>
      </c>
      <c r="L221" s="69">
        <v>9.681461997163042E-3</v>
      </c>
      <c r="M221" s="69">
        <v>1.3728102241618786E-2</v>
      </c>
      <c r="N221" s="69">
        <v>1.8929992803959291E-2</v>
      </c>
      <c r="O221" s="69">
        <v>2.5529306757391169E-2</v>
      </c>
      <c r="P221" s="69">
        <v>3.3550225409777562E-2</v>
      </c>
      <c r="Q221" s="69">
        <v>4.0163238691617156E-2</v>
      </c>
      <c r="R221" s="69">
        <v>4.8613564293696468E-2</v>
      </c>
      <c r="S221" s="69">
        <v>5.6170509229143219E-2</v>
      </c>
      <c r="T221" s="69">
        <v>6.5457253707418964E-2</v>
      </c>
      <c r="U221" s="69">
        <v>7.7170956741483152E-2</v>
      </c>
      <c r="V221" s="69">
        <v>9.0550717671668585E-2</v>
      </c>
      <c r="W221" s="69">
        <v>0.10954241700119184</v>
      </c>
      <c r="X221" s="69">
        <v>0.13015997302477783</v>
      </c>
      <c r="Y221" s="69">
        <v>0.1602675087192168</v>
      </c>
      <c r="Z221" s="69">
        <v>0.18839026610777079</v>
      </c>
      <c r="AA221" s="69">
        <v>0.20815382110562833</v>
      </c>
      <c r="AB221" s="69">
        <v>0.22307259899349857</v>
      </c>
      <c r="AC221" s="69">
        <v>0.24208243126327719</v>
      </c>
      <c r="AD221" s="69">
        <v>0.25979848988513682</v>
      </c>
      <c r="AE221" s="64"/>
    </row>
    <row r="222" spans="1:46" x14ac:dyDescent="0.45">
      <c r="A222" s="8">
        <v>221</v>
      </c>
      <c r="B222" s="57"/>
      <c r="C222" s="52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7"/>
    </row>
    <row r="223" spans="1:46" x14ac:dyDescent="0.45">
      <c r="A223" s="8">
        <v>222</v>
      </c>
      <c r="B223" s="64"/>
      <c r="C223" s="58" t="s">
        <v>12</v>
      </c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4"/>
    </row>
    <row r="224" spans="1:46" x14ac:dyDescent="0.45">
      <c r="A224" s="8">
        <v>223</v>
      </c>
      <c r="B224" s="64"/>
      <c r="C224" s="68" t="s">
        <v>152</v>
      </c>
      <c r="D224" s="66">
        <v>454</v>
      </c>
      <c r="E224" s="66">
        <v>628</v>
      </c>
      <c r="F224" s="66">
        <v>862</v>
      </c>
      <c r="G224" s="66">
        <v>1201</v>
      </c>
      <c r="H224" s="66">
        <v>1626</v>
      </c>
      <c r="I224" s="66">
        <v>2430</v>
      </c>
      <c r="J224" s="66">
        <v>3353</v>
      </c>
      <c r="K224" s="66">
        <v>4554</v>
      </c>
      <c r="L224" s="66">
        <v>6225</v>
      </c>
      <c r="M224" s="66">
        <v>9058</v>
      </c>
      <c r="N224" s="66">
        <v>12711</v>
      </c>
      <c r="O224" s="66">
        <v>17341</v>
      </c>
      <c r="P224" s="66">
        <v>23140</v>
      </c>
      <c r="Q224" s="66">
        <v>27981</v>
      </c>
      <c r="R224" s="66">
        <v>34060</v>
      </c>
      <c r="S224" s="66">
        <v>40273</v>
      </c>
      <c r="T224" s="66">
        <v>47509</v>
      </c>
      <c r="U224" s="66">
        <v>55995</v>
      </c>
      <c r="V224" s="66">
        <v>63366</v>
      </c>
      <c r="W224" s="66">
        <v>75255</v>
      </c>
      <c r="X224" s="66">
        <v>84309</v>
      </c>
      <c r="Y224" s="66">
        <v>93949</v>
      </c>
      <c r="Z224" s="66">
        <v>106127</v>
      </c>
      <c r="AA224" s="66">
        <v>116956</v>
      </c>
      <c r="AB224" s="66">
        <v>128558</v>
      </c>
      <c r="AC224" s="66">
        <v>141416</v>
      </c>
      <c r="AD224" s="66">
        <v>154325</v>
      </c>
      <c r="AE224" s="64"/>
    </row>
    <row r="225" spans="1:31" x14ac:dyDescent="0.45">
      <c r="A225" s="8">
        <v>224</v>
      </c>
      <c r="B225" s="64"/>
      <c r="C225" s="68" t="s">
        <v>153</v>
      </c>
      <c r="D225" s="69">
        <v>8.0573741833922258E-4</v>
      </c>
      <c r="E225" s="69">
        <v>1.0759430778139853E-3</v>
      </c>
      <c r="F225" s="69">
        <v>1.4542019181294442E-3</v>
      </c>
      <c r="G225" s="69">
        <v>2.004315703922017E-3</v>
      </c>
      <c r="H225" s="69">
        <v>2.6958736222195694E-3</v>
      </c>
      <c r="I225" s="69">
        <v>3.9289236689356334E-3</v>
      </c>
      <c r="J225" s="69">
        <v>5.3194274119470562E-3</v>
      </c>
      <c r="K225" s="69">
        <v>7.1078064129457596E-3</v>
      </c>
      <c r="L225" s="69">
        <v>9.5253834253737849E-3</v>
      </c>
      <c r="M225" s="69">
        <v>1.3542708571616529E-2</v>
      </c>
      <c r="N225" s="69">
        <v>1.8667117031119205E-2</v>
      </c>
      <c r="O225" s="69">
        <v>2.5126494606953872E-2</v>
      </c>
      <c r="P225" s="69">
        <v>3.3033453152168019E-2</v>
      </c>
      <c r="Q225" s="69">
        <v>3.9321468923377872E-2</v>
      </c>
      <c r="R225" s="69">
        <v>4.6817032822781171E-2</v>
      </c>
      <c r="S225" s="69">
        <v>5.3139650415440096E-2</v>
      </c>
      <c r="T225" s="69">
        <v>6.1216706031215894E-2</v>
      </c>
      <c r="U225" s="69">
        <v>7.0539638628435805E-2</v>
      </c>
      <c r="V225" s="69">
        <v>7.7696878440912553E-2</v>
      </c>
      <c r="W225" s="69">
        <v>8.9245583971253567E-2</v>
      </c>
      <c r="X225" s="69">
        <v>9.5396560659173041E-2</v>
      </c>
      <c r="Y225" s="69">
        <v>0.10198091487460936</v>
      </c>
      <c r="Z225" s="69">
        <v>0.11182869799602535</v>
      </c>
      <c r="AA225" s="69">
        <v>0.1220641401364293</v>
      </c>
      <c r="AB225" s="69">
        <v>0.1318730240793056</v>
      </c>
      <c r="AC225" s="69">
        <v>0.14360278318230008</v>
      </c>
      <c r="AD225" s="69">
        <v>0.1557394254620463</v>
      </c>
      <c r="AE225" s="64"/>
    </row>
    <row r="226" spans="1:31" x14ac:dyDescent="0.45">
      <c r="A226" s="8">
        <v>225</v>
      </c>
      <c r="B226" s="64"/>
      <c r="C226" s="68" t="s">
        <v>154</v>
      </c>
      <c r="D226" s="61"/>
      <c r="E226" s="69">
        <v>0.38325991189427311</v>
      </c>
      <c r="F226" s="69">
        <v>0.37261146496815284</v>
      </c>
      <c r="G226" s="69">
        <v>0.39327146171693733</v>
      </c>
      <c r="H226" s="69">
        <v>0.35387177352206495</v>
      </c>
      <c r="I226" s="69">
        <v>0.49446494464944651</v>
      </c>
      <c r="J226" s="69">
        <v>0.37983539094650204</v>
      </c>
      <c r="K226" s="69">
        <v>0.35818669847897405</v>
      </c>
      <c r="L226" s="69">
        <v>0.36693017127799737</v>
      </c>
      <c r="M226" s="69">
        <v>0.45510040160642568</v>
      </c>
      <c r="N226" s="69">
        <v>0.40328990947228971</v>
      </c>
      <c r="O226" s="69">
        <v>0.36425143576429864</v>
      </c>
      <c r="P226" s="69">
        <v>0.33440978028948737</v>
      </c>
      <c r="Q226" s="69">
        <v>0.20920484010371651</v>
      </c>
      <c r="R226" s="69">
        <v>0.21725456559808443</v>
      </c>
      <c r="S226" s="69">
        <v>0.18241338813857899</v>
      </c>
      <c r="T226" s="69">
        <v>0.17967372681449109</v>
      </c>
      <c r="U226" s="69">
        <v>0.17861878801911216</v>
      </c>
      <c r="V226" s="69">
        <v>0.13163675328154301</v>
      </c>
      <c r="W226" s="69">
        <v>0.18762427800397691</v>
      </c>
      <c r="X226" s="69">
        <v>0.12031094279449871</v>
      </c>
      <c r="Y226" s="69">
        <v>0.11434129215149035</v>
      </c>
      <c r="Z226" s="69">
        <v>0.12962351914336501</v>
      </c>
      <c r="AA226" s="69">
        <v>0.10203812413429193</v>
      </c>
      <c r="AB226" s="69">
        <v>9.9199699032114647E-2</v>
      </c>
      <c r="AC226" s="69">
        <v>0.10001711289845829</v>
      </c>
      <c r="AD226" s="69">
        <v>9.1283871697686259E-2</v>
      </c>
      <c r="AE226" s="64"/>
    </row>
    <row r="227" spans="1:31" x14ac:dyDescent="0.45">
      <c r="A227" s="8">
        <v>226</v>
      </c>
      <c r="B227" s="64"/>
      <c r="C227" s="68" t="s">
        <v>155</v>
      </c>
      <c r="D227" s="61"/>
      <c r="E227" s="61">
        <v>174</v>
      </c>
      <c r="F227" s="61">
        <v>234</v>
      </c>
      <c r="G227" s="61">
        <v>339</v>
      </c>
      <c r="H227" s="61">
        <v>425</v>
      </c>
      <c r="I227" s="61">
        <v>804</v>
      </c>
      <c r="J227" s="61">
        <v>923</v>
      </c>
      <c r="K227" s="61">
        <v>1201</v>
      </c>
      <c r="L227" s="61">
        <v>1671</v>
      </c>
      <c r="M227" s="61">
        <v>2833</v>
      </c>
      <c r="N227" s="61">
        <v>3653</v>
      </c>
      <c r="O227" s="61">
        <v>4630</v>
      </c>
      <c r="P227" s="61">
        <v>5799</v>
      </c>
      <c r="Q227" s="61">
        <v>4841</v>
      </c>
      <c r="R227" s="61">
        <v>6079</v>
      </c>
      <c r="S227" s="61">
        <v>6213</v>
      </c>
      <c r="T227" s="61">
        <v>7236</v>
      </c>
      <c r="U227" s="61">
        <v>8486</v>
      </c>
      <c r="V227" s="61">
        <v>7371</v>
      </c>
      <c r="W227" s="61">
        <v>11889</v>
      </c>
      <c r="X227" s="61">
        <v>9054</v>
      </c>
      <c r="Y227" s="61">
        <v>9640</v>
      </c>
      <c r="Z227" s="61">
        <v>12178</v>
      </c>
      <c r="AA227" s="61">
        <v>10829</v>
      </c>
      <c r="AB227" s="61">
        <v>11602</v>
      </c>
      <c r="AC227" s="61">
        <v>12858</v>
      </c>
      <c r="AD227" s="61">
        <v>12909</v>
      </c>
      <c r="AE227" s="64"/>
    </row>
    <row r="228" spans="1:31" x14ac:dyDescent="0.45">
      <c r="A228" s="8">
        <v>227</v>
      </c>
      <c r="B228" s="64"/>
      <c r="C228" s="68" t="s">
        <v>156</v>
      </c>
      <c r="D228" s="61">
        <v>0.77800000000000002</v>
      </c>
      <c r="E228" s="61">
        <v>1.0960000000000001</v>
      </c>
      <c r="F228" s="61">
        <v>1.5569999999999999</v>
      </c>
      <c r="G228" s="61">
        <v>2.355</v>
      </c>
      <c r="H228" s="61">
        <v>3.4929999999999999</v>
      </c>
      <c r="I228" s="61">
        <v>4.0679999999999996</v>
      </c>
      <c r="J228" s="61">
        <v>4.8760000000000003</v>
      </c>
      <c r="K228" s="61">
        <v>7.36</v>
      </c>
      <c r="L228" s="61">
        <v>11.273</v>
      </c>
      <c r="M228" s="61">
        <v>14.202999999999999</v>
      </c>
      <c r="N228" s="61">
        <v>22.225000000000001</v>
      </c>
      <c r="O228" s="61">
        <v>26.702999999999999</v>
      </c>
      <c r="P228" s="61">
        <v>36.317</v>
      </c>
      <c r="Q228" s="61">
        <v>44.218000000000004</v>
      </c>
      <c r="R228" s="61">
        <v>58.942</v>
      </c>
      <c r="S228" s="61">
        <v>70.453000000000003</v>
      </c>
      <c r="T228" s="61">
        <v>82.322999999999993</v>
      </c>
      <c r="U228" s="61">
        <v>104.39100000000001</v>
      </c>
      <c r="V228" s="61">
        <v>119.54600000000001</v>
      </c>
      <c r="W228" s="61">
        <v>133.059</v>
      </c>
      <c r="X228" s="61">
        <v>149.38800000000001</v>
      </c>
      <c r="Y228" s="61">
        <v>179.98500000000001</v>
      </c>
      <c r="Z228" s="61">
        <v>206.03</v>
      </c>
      <c r="AA228" s="61">
        <v>236.75</v>
      </c>
      <c r="AB228" s="61">
        <v>253.102</v>
      </c>
      <c r="AC228" s="61">
        <v>301.87599999999998</v>
      </c>
      <c r="AD228" s="61">
        <v>302.89400000000001</v>
      </c>
      <c r="AE228" s="64"/>
    </row>
    <row r="229" spans="1:31" x14ac:dyDescent="0.45">
      <c r="A229" s="8">
        <v>228</v>
      </c>
      <c r="B229" s="64"/>
      <c r="C229" s="68" t="s">
        <v>157</v>
      </c>
      <c r="D229" s="69">
        <v>2.9978664284814263E-4</v>
      </c>
      <c r="E229" s="69">
        <v>4.1513751998512174E-4</v>
      </c>
      <c r="F229" s="69">
        <v>5.9333905459024163E-4</v>
      </c>
      <c r="G229" s="69">
        <v>8.9667521966639108E-4</v>
      </c>
      <c r="H229" s="69">
        <v>1.3097456626158168E-3</v>
      </c>
      <c r="I229" s="69">
        <v>1.482716943941053E-3</v>
      </c>
      <c r="J229" s="69">
        <v>1.7133245418279935E-3</v>
      </c>
      <c r="K229" s="69">
        <v>2.5760449519844123E-3</v>
      </c>
      <c r="L229" s="69">
        <v>3.8570090781532753E-3</v>
      </c>
      <c r="M229" s="69">
        <v>4.806579426499911E-3</v>
      </c>
      <c r="N229" s="69">
        <v>7.3210903401136453E-3</v>
      </c>
      <c r="O229" s="69">
        <v>8.5609587196552924E-3</v>
      </c>
      <c r="P229" s="69">
        <v>1.1550176336020858E-2</v>
      </c>
      <c r="Q229" s="69">
        <v>1.3668315985450714E-2</v>
      </c>
      <c r="R229" s="69">
        <v>1.7845988951848649E-2</v>
      </c>
      <c r="S229" s="69">
        <v>2.1183743484660105E-2</v>
      </c>
      <c r="T229" s="69">
        <v>2.4417676543422993E-2</v>
      </c>
      <c r="U229" s="69">
        <v>3.0847228341472799E-2</v>
      </c>
      <c r="V229" s="69">
        <v>3.529201986928969E-2</v>
      </c>
      <c r="W229" s="69">
        <v>4.1292329921554537E-2</v>
      </c>
      <c r="X229" s="69">
        <v>4.4373749660264035E-2</v>
      </c>
      <c r="Y229" s="69">
        <v>5.4517218881249788E-2</v>
      </c>
      <c r="Z229" s="69">
        <v>6.2506219373378413E-2</v>
      </c>
      <c r="AA229" s="69">
        <v>7.2381309938144942E-2</v>
      </c>
      <c r="AB229" s="69">
        <v>7.9313577900923679E-2</v>
      </c>
      <c r="AC229" s="69">
        <v>9.3308659231259736E-2</v>
      </c>
      <c r="AD229" s="69">
        <v>9.305356292530069E-2</v>
      </c>
      <c r="AE229" s="64"/>
    </row>
    <row r="230" spans="1:31" x14ac:dyDescent="0.45">
      <c r="A230" s="8">
        <v>229</v>
      </c>
      <c r="B230" s="64"/>
      <c r="C230" s="68" t="s">
        <v>158</v>
      </c>
      <c r="D230" s="69">
        <v>0.21420704845814978</v>
      </c>
      <c r="E230" s="69">
        <v>0.21815286624203822</v>
      </c>
      <c r="F230" s="69">
        <v>0.22578306264501161</v>
      </c>
      <c r="G230" s="69">
        <v>0.24510824313072441</v>
      </c>
      <c r="H230" s="69">
        <v>0.26852706027060269</v>
      </c>
      <c r="I230" s="69">
        <v>0.20925925925925923</v>
      </c>
      <c r="J230" s="69">
        <v>0.18177751267521622</v>
      </c>
      <c r="K230" s="69">
        <v>0.20202020202020202</v>
      </c>
      <c r="L230" s="69">
        <v>0.22636546184738957</v>
      </c>
      <c r="M230" s="69">
        <v>0.19600077279752703</v>
      </c>
      <c r="N230" s="69">
        <v>0.21856069546062465</v>
      </c>
      <c r="O230" s="69">
        <v>0.19248457413067296</v>
      </c>
      <c r="P230" s="69">
        <v>0.19618085566119273</v>
      </c>
      <c r="Q230" s="69">
        <v>0.19753582788320645</v>
      </c>
      <c r="R230" s="69">
        <v>0.21631679389312977</v>
      </c>
      <c r="S230" s="69">
        <v>0.21867318054279541</v>
      </c>
      <c r="T230" s="69">
        <v>0.21659843398092993</v>
      </c>
      <c r="U230" s="69">
        <v>0.23303643182427003</v>
      </c>
      <c r="V230" s="69">
        <v>0.23582441687971467</v>
      </c>
      <c r="W230" s="69">
        <v>0.22101355391668329</v>
      </c>
      <c r="X230" s="69">
        <v>0.22148880902394763</v>
      </c>
      <c r="Y230" s="69">
        <v>0.23947168144418782</v>
      </c>
      <c r="Z230" s="69">
        <v>0.24266916053407708</v>
      </c>
      <c r="AA230" s="69">
        <v>0.25303319196962959</v>
      </c>
      <c r="AB230" s="69">
        <v>0.24609709236298014</v>
      </c>
      <c r="AC230" s="69">
        <v>0.26683331447643832</v>
      </c>
      <c r="AD230" s="69">
        <v>0.24533776121820833</v>
      </c>
      <c r="AE230" s="64"/>
    </row>
    <row r="231" spans="1:31" x14ac:dyDescent="0.45">
      <c r="A231" s="8">
        <v>230</v>
      </c>
      <c r="B231" s="57"/>
      <c r="C231" s="5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7"/>
    </row>
    <row r="232" spans="1:31" x14ac:dyDescent="0.45">
      <c r="A232" s="8">
        <v>231</v>
      </c>
      <c r="B232" s="64"/>
      <c r="C232" s="58" t="s">
        <v>73</v>
      </c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4"/>
    </row>
    <row r="233" spans="1:31" x14ac:dyDescent="0.45">
      <c r="A233" s="8">
        <v>232</v>
      </c>
      <c r="B233" s="70"/>
      <c r="C233" s="71" t="s">
        <v>159</v>
      </c>
      <c r="D233" s="61">
        <v>3866</v>
      </c>
      <c r="E233" s="61">
        <v>4288</v>
      </c>
      <c r="F233" s="61">
        <v>4876</v>
      </c>
      <c r="G233" s="61">
        <v>5401</v>
      </c>
      <c r="H233" s="61">
        <v>5947</v>
      </c>
      <c r="I233" s="61">
        <v>6543</v>
      </c>
      <c r="J233" s="61">
        <v>7224</v>
      </c>
      <c r="K233" s="61">
        <v>7931</v>
      </c>
      <c r="L233" s="61">
        <v>8802</v>
      </c>
      <c r="M233" s="61">
        <v>9540</v>
      </c>
      <c r="N233" s="61">
        <v>11052</v>
      </c>
      <c r="O233" s="61">
        <v>12248</v>
      </c>
      <c r="P233" s="61">
        <v>13170</v>
      </c>
      <c r="Q233" s="61">
        <v>14592</v>
      </c>
      <c r="R233" s="61">
        <v>16709</v>
      </c>
      <c r="S233" s="61">
        <v>18291</v>
      </c>
      <c r="T233" s="61">
        <v>21128</v>
      </c>
      <c r="U233" s="61">
        <v>23762</v>
      </c>
      <c r="V233" s="61">
        <v>27913</v>
      </c>
      <c r="W233" s="61">
        <v>31981</v>
      </c>
      <c r="X233" s="61">
        <v>35537</v>
      </c>
      <c r="Y233" s="61">
        <v>38659</v>
      </c>
      <c r="Z233" s="61">
        <v>41380</v>
      </c>
      <c r="AA233" s="61">
        <v>44115</v>
      </c>
      <c r="AB233" s="61">
        <v>46371</v>
      </c>
      <c r="AC233" s="61">
        <v>48333</v>
      </c>
      <c r="AD233" s="61">
        <v>50070</v>
      </c>
      <c r="AE233" s="64"/>
    </row>
    <row r="234" spans="1:31" x14ac:dyDescent="0.45">
      <c r="A234" s="8">
        <v>233</v>
      </c>
      <c r="B234" s="70"/>
      <c r="C234" s="71" t="s">
        <v>160</v>
      </c>
      <c r="D234" s="66">
        <v>10</v>
      </c>
      <c r="E234" s="66">
        <v>12</v>
      </c>
      <c r="F234" s="66">
        <v>24</v>
      </c>
      <c r="G234" s="66">
        <v>33</v>
      </c>
      <c r="H234" s="66">
        <v>39</v>
      </c>
      <c r="I234" s="66">
        <v>49</v>
      </c>
      <c r="J234" s="66">
        <v>64</v>
      </c>
      <c r="K234" s="66">
        <v>83</v>
      </c>
      <c r="L234" s="66">
        <v>102</v>
      </c>
      <c r="M234" s="66">
        <v>124</v>
      </c>
      <c r="N234" s="66">
        <v>179</v>
      </c>
      <c r="O234" s="66">
        <v>278</v>
      </c>
      <c r="P234" s="66">
        <v>362</v>
      </c>
      <c r="Q234" s="66">
        <v>599</v>
      </c>
      <c r="R234" s="66">
        <v>1307</v>
      </c>
      <c r="S234" s="66">
        <v>2297</v>
      </c>
      <c r="T234" s="66">
        <v>3291</v>
      </c>
      <c r="U234" s="66">
        <v>5264</v>
      </c>
      <c r="V234" s="66">
        <v>10483</v>
      </c>
      <c r="W234" s="66">
        <v>17115</v>
      </c>
      <c r="X234" s="66">
        <v>30723</v>
      </c>
      <c r="Y234" s="66">
        <v>53696</v>
      </c>
      <c r="Z234" s="66">
        <v>72658</v>
      </c>
      <c r="AA234" s="66">
        <v>82487</v>
      </c>
      <c r="AB234" s="66">
        <v>88907</v>
      </c>
      <c r="AC234" s="66">
        <v>96980</v>
      </c>
      <c r="AD234" s="66">
        <v>103114</v>
      </c>
      <c r="AE234" s="64"/>
    </row>
    <row r="235" spans="1:31" x14ac:dyDescent="0.45">
      <c r="A235" s="8">
        <v>234</v>
      </c>
      <c r="B235" s="70"/>
      <c r="C235" s="71" t="s">
        <v>161</v>
      </c>
      <c r="D235" s="61">
        <v>1.2E-2</v>
      </c>
      <c r="E235" s="61">
        <v>1.6E-2</v>
      </c>
      <c r="F235" s="61">
        <v>2.4E-2</v>
      </c>
      <c r="G235" s="61">
        <v>2.8000000000000001E-2</v>
      </c>
      <c r="H235" s="61">
        <v>3.4000000000000002E-2</v>
      </c>
      <c r="I235" s="61">
        <v>4.2000000000000003E-2</v>
      </c>
      <c r="J235" s="61">
        <v>4.4999999999999998E-2</v>
      </c>
      <c r="K235" s="61">
        <v>5.6000000000000001E-2</v>
      </c>
      <c r="L235" s="61">
        <v>7.6999999999999999E-2</v>
      </c>
      <c r="M235" s="61">
        <v>7.8E-2</v>
      </c>
      <c r="N235" s="61">
        <v>0.11799999999999999</v>
      </c>
      <c r="O235" s="61">
        <v>0.19</v>
      </c>
      <c r="P235" s="61">
        <v>0.28199999999999997</v>
      </c>
      <c r="Q235" s="61">
        <v>0.44</v>
      </c>
      <c r="R235" s="61">
        <v>0.72599999999999998</v>
      </c>
      <c r="S235" s="61">
        <v>1.46</v>
      </c>
      <c r="T235" s="61">
        <v>2.4929999999999999</v>
      </c>
      <c r="U235" s="61">
        <v>3.7789999999999999</v>
      </c>
      <c r="V235" s="61">
        <v>7.4560000000000004</v>
      </c>
      <c r="W235" s="61">
        <v>14.124000000000001</v>
      </c>
      <c r="X235" s="61">
        <v>23.265999999999998</v>
      </c>
      <c r="Y235" s="61">
        <v>47.276000000000003</v>
      </c>
      <c r="Z235" s="61">
        <v>71.156000000000006</v>
      </c>
      <c r="AA235" s="61">
        <v>85.69</v>
      </c>
      <c r="AB235" s="61">
        <v>97.787999999999997</v>
      </c>
      <c r="AC235" s="61">
        <v>107.89700000000001</v>
      </c>
      <c r="AD235" s="61">
        <v>110.79900000000001</v>
      </c>
      <c r="AE235" s="64"/>
    </row>
    <row r="236" spans="1:31" ht="14.65" thickBot="1" x14ac:dyDescent="0.5">
      <c r="A236" s="8">
        <v>235</v>
      </c>
      <c r="B236" s="72"/>
      <c r="C236" s="73" t="s">
        <v>162</v>
      </c>
      <c r="D236" s="74">
        <v>4.6239585015137681E-6</v>
      </c>
      <c r="E236" s="74">
        <v>6.0604017516076163E-6</v>
      </c>
      <c r="F236" s="74">
        <v>9.1458813809671166E-6</v>
      </c>
      <c r="G236" s="74">
        <v>1.0661106645715054E-5</v>
      </c>
      <c r="H236" s="74">
        <v>1.2748741061820145E-5</v>
      </c>
      <c r="I236" s="74">
        <v>1.530828703183978E-5</v>
      </c>
      <c r="J236" s="74">
        <v>1.5812059963547932E-5</v>
      </c>
      <c r="K236" s="74">
        <v>1.9600342025968354E-5</v>
      </c>
      <c r="L236" s="74">
        <v>2.6345223012312799E-5</v>
      </c>
      <c r="M236" s="74">
        <v>2.6396760914383798E-5</v>
      </c>
      <c r="N236" s="74">
        <v>3.8870130939636004E-5</v>
      </c>
      <c r="O236" s="74">
        <v>6.0913835776298746E-5</v>
      </c>
      <c r="P236" s="74">
        <v>8.9686640602414358E-5</v>
      </c>
      <c r="Q236" s="74">
        <v>1.3600929561713136E-4</v>
      </c>
      <c r="R236" s="74">
        <v>2.1981249328224559E-4</v>
      </c>
      <c r="S236" s="74">
        <v>4.3899146221741805E-4</v>
      </c>
      <c r="T236" s="74">
        <v>7.3944423335827803E-4</v>
      </c>
      <c r="U236" s="74">
        <v>1.1166831997243604E-3</v>
      </c>
      <c r="V236" s="74">
        <v>2.2011384751093634E-3</v>
      </c>
      <c r="W236" s="74">
        <v>4.3831147672238353E-3</v>
      </c>
      <c r="X236" s="74">
        <v>6.9108607089973968E-3</v>
      </c>
      <c r="Y236" s="74">
        <v>1.4319837985554156E-2</v>
      </c>
      <c r="Z236" s="74">
        <v>2.1587596688502228E-2</v>
      </c>
      <c r="AA236" s="74">
        <v>2.6197906857865425E-2</v>
      </c>
      <c r="AB236" s="74">
        <v>3.0643440809537358E-2</v>
      </c>
      <c r="AC236" s="74">
        <v>3.3350529373236799E-2</v>
      </c>
      <c r="AD236" s="74">
        <v>3.4039108462235602E-2</v>
      </c>
      <c r="AE236" s="75"/>
    </row>
    <row r="237" spans="1:31" ht="14.65" thickTop="1" x14ac:dyDescent="0.45">
      <c r="A237" s="8">
        <v>236</v>
      </c>
      <c r="B237" s="32"/>
      <c r="C237" s="76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3"/>
    </row>
    <row r="238" spans="1:31" ht="21" x14ac:dyDescent="0.65">
      <c r="A238" s="8">
        <v>237</v>
      </c>
      <c r="B238" s="77"/>
      <c r="C238" s="78" t="s">
        <v>163</v>
      </c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7"/>
    </row>
    <row r="239" spans="1:31" x14ac:dyDescent="0.45">
      <c r="A239" s="8">
        <v>238</v>
      </c>
      <c r="B239" s="80"/>
      <c r="C239" s="81" t="s">
        <v>10</v>
      </c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0"/>
    </row>
    <row r="240" spans="1:31" x14ac:dyDescent="0.45">
      <c r="A240" s="8">
        <v>239</v>
      </c>
      <c r="B240" s="83"/>
      <c r="C240" s="84" t="s">
        <v>164</v>
      </c>
      <c r="D240" s="85" t="s">
        <v>26</v>
      </c>
      <c r="E240" s="85" t="s">
        <v>26</v>
      </c>
      <c r="F240" s="85" t="s">
        <v>26</v>
      </c>
      <c r="G240" s="85" t="s">
        <v>26</v>
      </c>
      <c r="H240" s="85" t="s">
        <v>26</v>
      </c>
      <c r="I240" s="86" t="s">
        <v>26</v>
      </c>
      <c r="J240" s="86" t="s">
        <v>26</v>
      </c>
      <c r="K240" s="86" t="s">
        <v>26</v>
      </c>
      <c r="L240" s="86" t="s">
        <v>26</v>
      </c>
      <c r="M240" s="87" t="s">
        <v>26</v>
      </c>
      <c r="N240" s="87" t="s">
        <v>26</v>
      </c>
      <c r="O240" s="87" t="s">
        <v>26</v>
      </c>
      <c r="P240" s="87" t="s">
        <v>26</v>
      </c>
      <c r="Q240" s="87" t="s">
        <v>26</v>
      </c>
      <c r="R240" s="87" t="s">
        <v>26</v>
      </c>
      <c r="S240" s="87" t="s">
        <v>26</v>
      </c>
      <c r="T240" s="87" t="s">
        <v>26</v>
      </c>
      <c r="U240" s="87" t="s">
        <v>26</v>
      </c>
      <c r="V240" s="87" t="s">
        <v>26</v>
      </c>
      <c r="W240" s="87" t="s">
        <v>26</v>
      </c>
      <c r="X240" s="87" t="s">
        <v>26</v>
      </c>
      <c r="Y240" s="87" t="s">
        <v>26</v>
      </c>
      <c r="Z240" s="87" t="s">
        <v>26</v>
      </c>
      <c r="AA240" s="87" t="s">
        <v>26</v>
      </c>
      <c r="AB240" s="87" t="s">
        <v>26</v>
      </c>
      <c r="AC240" s="87" t="s">
        <v>26</v>
      </c>
      <c r="AD240" s="87" t="s">
        <v>26</v>
      </c>
      <c r="AE240" s="80"/>
    </row>
    <row r="241" spans="1:31" x14ac:dyDescent="0.45">
      <c r="A241" s="8">
        <v>240</v>
      </c>
      <c r="B241" s="83"/>
      <c r="C241" s="84" t="s">
        <v>165</v>
      </c>
      <c r="D241" s="85" t="s">
        <v>26</v>
      </c>
      <c r="E241" s="85" t="s">
        <v>26</v>
      </c>
      <c r="F241" s="85" t="s">
        <v>26</v>
      </c>
      <c r="G241" s="85" t="s">
        <v>26</v>
      </c>
      <c r="H241" s="85" t="s">
        <v>26</v>
      </c>
      <c r="I241" s="86" t="s">
        <v>26</v>
      </c>
      <c r="J241" s="86" t="s">
        <v>26</v>
      </c>
      <c r="K241" s="86" t="s">
        <v>26</v>
      </c>
      <c r="L241" s="86" t="s">
        <v>26</v>
      </c>
      <c r="M241" s="87" t="s">
        <v>26</v>
      </c>
      <c r="N241" s="87" t="s">
        <v>26</v>
      </c>
      <c r="O241" s="87" t="s">
        <v>26</v>
      </c>
      <c r="P241" s="87" t="s">
        <v>26</v>
      </c>
      <c r="Q241" s="87" t="s">
        <v>26</v>
      </c>
      <c r="R241" s="87" t="s">
        <v>26</v>
      </c>
      <c r="S241" s="87" t="s">
        <v>26</v>
      </c>
      <c r="T241" s="87" t="s">
        <v>26</v>
      </c>
      <c r="U241" s="87" t="s">
        <v>26</v>
      </c>
      <c r="V241" s="87" t="s">
        <v>26</v>
      </c>
      <c r="W241" s="87" t="s">
        <v>26</v>
      </c>
      <c r="X241" s="87" t="s">
        <v>26</v>
      </c>
      <c r="Y241" s="87" t="s">
        <v>26</v>
      </c>
      <c r="Z241" s="87" t="s">
        <v>26</v>
      </c>
      <c r="AA241" s="87" t="s">
        <v>26</v>
      </c>
      <c r="AB241" s="87" t="s">
        <v>26</v>
      </c>
      <c r="AC241" s="87" t="s">
        <v>26</v>
      </c>
      <c r="AD241" s="87" t="s">
        <v>26</v>
      </c>
      <c r="AE241" s="80"/>
    </row>
    <row r="242" spans="1:31" x14ac:dyDescent="0.45">
      <c r="A242" s="8">
        <v>241</v>
      </c>
      <c r="B242" s="83"/>
      <c r="C242" s="84" t="s">
        <v>166</v>
      </c>
      <c r="D242" s="85" t="s">
        <v>26</v>
      </c>
      <c r="E242" s="85" t="s">
        <v>26</v>
      </c>
      <c r="F242" s="85" t="s">
        <v>26</v>
      </c>
      <c r="G242" s="85" t="s">
        <v>26</v>
      </c>
      <c r="H242" s="85" t="s">
        <v>26</v>
      </c>
      <c r="I242" s="86" t="s">
        <v>26</v>
      </c>
      <c r="J242" s="86" t="s">
        <v>26</v>
      </c>
      <c r="K242" s="86" t="s">
        <v>26</v>
      </c>
      <c r="L242" s="86" t="s">
        <v>26</v>
      </c>
      <c r="M242" s="87" t="s">
        <v>26</v>
      </c>
      <c r="N242" s="87" t="s">
        <v>26</v>
      </c>
      <c r="O242" s="87" t="s">
        <v>26</v>
      </c>
      <c r="P242" s="87" t="s">
        <v>26</v>
      </c>
      <c r="Q242" s="87" t="s">
        <v>26</v>
      </c>
      <c r="R242" s="87" t="s">
        <v>26</v>
      </c>
      <c r="S242" s="87" t="s">
        <v>26</v>
      </c>
      <c r="T242" s="87" t="s">
        <v>26</v>
      </c>
      <c r="U242" s="87" t="s">
        <v>26</v>
      </c>
      <c r="V242" s="87" t="s">
        <v>26</v>
      </c>
      <c r="W242" s="87" t="s">
        <v>26</v>
      </c>
      <c r="X242" s="87" t="s">
        <v>26</v>
      </c>
      <c r="Y242" s="87" t="s">
        <v>26</v>
      </c>
      <c r="Z242" s="87" t="s">
        <v>26</v>
      </c>
      <c r="AA242" s="87" t="s">
        <v>26</v>
      </c>
      <c r="AB242" s="87" t="s">
        <v>26</v>
      </c>
      <c r="AC242" s="87" t="s">
        <v>26</v>
      </c>
      <c r="AD242" s="87" t="s">
        <v>26</v>
      </c>
      <c r="AE242" s="80"/>
    </row>
    <row r="243" spans="1:31" x14ac:dyDescent="0.45">
      <c r="A243" s="8">
        <v>242</v>
      </c>
      <c r="B243" s="83"/>
      <c r="C243" s="84" t="s">
        <v>167</v>
      </c>
      <c r="D243" s="85" t="s">
        <v>26</v>
      </c>
      <c r="E243" s="85" t="s">
        <v>26</v>
      </c>
      <c r="F243" s="85" t="s">
        <v>26</v>
      </c>
      <c r="G243" s="85" t="s">
        <v>26</v>
      </c>
      <c r="H243" s="85" t="s">
        <v>26</v>
      </c>
      <c r="I243" s="86" t="s">
        <v>26</v>
      </c>
      <c r="J243" s="86" t="s">
        <v>26</v>
      </c>
      <c r="K243" s="86" t="s">
        <v>26</v>
      </c>
      <c r="L243" s="86" t="s">
        <v>26</v>
      </c>
      <c r="M243" s="87" t="s">
        <v>26</v>
      </c>
      <c r="N243" s="87" t="s">
        <v>26</v>
      </c>
      <c r="O243" s="87" t="s">
        <v>26</v>
      </c>
      <c r="P243" s="87" t="s">
        <v>26</v>
      </c>
      <c r="Q243" s="87" t="s">
        <v>26</v>
      </c>
      <c r="R243" s="87" t="s">
        <v>26</v>
      </c>
      <c r="S243" s="87" t="s">
        <v>26</v>
      </c>
      <c r="T243" s="87" t="s">
        <v>26</v>
      </c>
      <c r="U243" s="87" t="s">
        <v>26</v>
      </c>
      <c r="V243" s="87" t="s">
        <v>26</v>
      </c>
      <c r="W243" s="87" t="s">
        <v>26</v>
      </c>
      <c r="X243" s="87" t="s">
        <v>26</v>
      </c>
      <c r="Y243" s="87" t="s">
        <v>26</v>
      </c>
      <c r="Z243" s="87" t="s">
        <v>26</v>
      </c>
      <c r="AA243" s="87" t="s">
        <v>26</v>
      </c>
      <c r="AB243" s="87" t="s">
        <v>26</v>
      </c>
      <c r="AC243" s="87" t="s">
        <v>26</v>
      </c>
      <c r="AD243" s="87" t="s">
        <v>26</v>
      </c>
      <c r="AE243" s="80"/>
    </row>
    <row r="244" spans="1:31" x14ac:dyDescent="0.45">
      <c r="A244" s="8">
        <v>243</v>
      </c>
      <c r="B244" s="83"/>
      <c r="C244" s="84" t="s">
        <v>168</v>
      </c>
      <c r="D244" s="85" t="s">
        <v>26</v>
      </c>
      <c r="E244" s="85" t="s">
        <v>26</v>
      </c>
      <c r="F244" s="85" t="s">
        <v>26</v>
      </c>
      <c r="G244" s="85" t="s">
        <v>26</v>
      </c>
      <c r="H244" s="85" t="s">
        <v>26</v>
      </c>
      <c r="I244" s="86" t="s">
        <v>26</v>
      </c>
      <c r="J244" s="86" t="s">
        <v>26</v>
      </c>
      <c r="K244" s="86" t="s">
        <v>26</v>
      </c>
      <c r="L244" s="86" t="s">
        <v>26</v>
      </c>
      <c r="M244" s="87" t="s">
        <v>26</v>
      </c>
      <c r="N244" s="87" t="s">
        <v>26</v>
      </c>
      <c r="O244" s="87" t="s">
        <v>26</v>
      </c>
      <c r="P244" s="87" t="s">
        <v>26</v>
      </c>
      <c r="Q244" s="87" t="s">
        <v>26</v>
      </c>
      <c r="R244" s="87" t="s">
        <v>26</v>
      </c>
      <c r="S244" s="87" t="s">
        <v>26</v>
      </c>
      <c r="T244" s="87" t="s">
        <v>26</v>
      </c>
      <c r="U244" s="87" t="s">
        <v>26</v>
      </c>
      <c r="V244" s="87" t="s">
        <v>26</v>
      </c>
      <c r="W244" s="87" t="s">
        <v>26</v>
      </c>
      <c r="X244" s="87" t="s">
        <v>26</v>
      </c>
      <c r="Y244" s="87" t="s">
        <v>26</v>
      </c>
      <c r="Z244" s="87" t="s">
        <v>26</v>
      </c>
      <c r="AA244" s="87" t="s">
        <v>26</v>
      </c>
      <c r="AB244" s="87" t="s">
        <v>26</v>
      </c>
      <c r="AC244" s="87" t="s">
        <v>26</v>
      </c>
      <c r="AD244" s="87" t="s">
        <v>26</v>
      </c>
      <c r="AE244" s="80"/>
    </row>
    <row r="245" spans="1:31" x14ac:dyDescent="0.45">
      <c r="A245" s="8">
        <v>244</v>
      </c>
      <c r="B245" s="83"/>
      <c r="C245" s="84" t="s">
        <v>169</v>
      </c>
      <c r="D245" s="85" t="s">
        <v>26</v>
      </c>
      <c r="E245" s="85" t="s">
        <v>26</v>
      </c>
      <c r="F245" s="85" t="s">
        <v>26</v>
      </c>
      <c r="G245" s="85" t="s">
        <v>26</v>
      </c>
      <c r="H245" s="85" t="s">
        <v>26</v>
      </c>
      <c r="I245" s="86" t="s">
        <v>26</v>
      </c>
      <c r="J245" s="86" t="s">
        <v>26</v>
      </c>
      <c r="K245" s="86" t="s">
        <v>26</v>
      </c>
      <c r="L245" s="86" t="s">
        <v>26</v>
      </c>
      <c r="M245" s="87" t="s">
        <v>26</v>
      </c>
      <c r="N245" s="87" t="s">
        <v>26</v>
      </c>
      <c r="O245" s="87" t="s">
        <v>26</v>
      </c>
      <c r="P245" s="87" t="s">
        <v>26</v>
      </c>
      <c r="Q245" s="87" t="s">
        <v>26</v>
      </c>
      <c r="R245" s="87" t="s">
        <v>26</v>
      </c>
      <c r="S245" s="87" t="s">
        <v>26</v>
      </c>
      <c r="T245" s="87" t="s">
        <v>26</v>
      </c>
      <c r="U245" s="87" t="s">
        <v>26</v>
      </c>
      <c r="V245" s="87" t="s">
        <v>26</v>
      </c>
      <c r="W245" s="87" t="s">
        <v>26</v>
      </c>
      <c r="X245" s="87" t="s">
        <v>26</v>
      </c>
      <c r="Y245" s="87" t="s">
        <v>26</v>
      </c>
      <c r="Z245" s="87" t="s">
        <v>26</v>
      </c>
      <c r="AA245" s="87" t="s">
        <v>26</v>
      </c>
      <c r="AB245" s="87" t="s">
        <v>26</v>
      </c>
      <c r="AC245" s="87" t="s">
        <v>26</v>
      </c>
      <c r="AD245" s="87" t="s">
        <v>26</v>
      </c>
      <c r="AE245" s="80"/>
    </row>
    <row r="246" spans="1:31" x14ac:dyDescent="0.45">
      <c r="A246" s="8">
        <v>245</v>
      </c>
      <c r="B246" s="83"/>
      <c r="C246" s="84" t="s">
        <v>170</v>
      </c>
      <c r="D246" s="85" t="s">
        <v>26</v>
      </c>
      <c r="E246" s="85" t="s">
        <v>26</v>
      </c>
      <c r="F246" s="85" t="s">
        <v>26</v>
      </c>
      <c r="G246" s="85" t="s">
        <v>26</v>
      </c>
      <c r="H246" s="85" t="s">
        <v>26</v>
      </c>
      <c r="I246" s="86" t="s">
        <v>26</v>
      </c>
      <c r="J246" s="86" t="s">
        <v>26</v>
      </c>
      <c r="K246" s="86" t="s">
        <v>26</v>
      </c>
      <c r="L246" s="86" t="s">
        <v>26</v>
      </c>
      <c r="M246" s="87" t="s">
        <v>26</v>
      </c>
      <c r="N246" s="87" t="s">
        <v>26</v>
      </c>
      <c r="O246" s="87" t="s">
        <v>26</v>
      </c>
      <c r="P246" s="87" t="s">
        <v>26</v>
      </c>
      <c r="Q246" s="87" t="s">
        <v>26</v>
      </c>
      <c r="R246" s="87" t="s">
        <v>26</v>
      </c>
      <c r="S246" s="87" t="s">
        <v>26</v>
      </c>
      <c r="T246" s="87" t="s">
        <v>26</v>
      </c>
      <c r="U246" s="87" t="s">
        <v>26</v>
      </c>
      <c r="V246" s="87" t="s">
        <v>26</v>
      </c>
      <c r="W246" s="87" t="s">
        <v>26</v>
      </c>
      <c r="X246" s="87" t="s">
        <v>26</v>
      </c>
      <c r="Y246" s="87" t="s">
        <v>26</v>
      </c>
      <c r="Z246" s="87" t="s">
        <v>26</v>
      </c>
      <c r="AA246" s="87" t="s">
        <v>26</v>
      </c>
      <c r="AB246" s="87" t="s">
        <v>26</v>
      </c>
      <c r="AC246" s="87" t="s">
        <v>26</v>
      </c>
      <c r="AD246" s="87" t="s">
        <v>26</v>
      </c>
      <c r="AE246" s="80"/>
    </row>
    <row r="247" spans="1:31" ht="14.65" thickBot="1" x14ac:dyDescent="0.5">
      <c r="A247" s="8">
        <v>246</v>
      </c>
      <c r="B247" s="88"/>
      <c r="C247" s="89" t="s">
        <v>171</v>
      </c>
      <c r="D247" s="90" t="s">
        <v>26</v>
      </c>
      <c r="E247" s="90" t="s">
        <v>26</v>
      </c>
      <c r="F247" s="90" t="s">
        <v>26</v>
      </c>
      <c r="G247" s="90" t="s">
        <v>26</v>
      </c>
      <c r="H247" s="90" t="s">
        <v>26</v>
      </c>
      <c r="I247" s="91" t="s">
        <v>26</v>
      </c>
      <c r="J247" s="91" t="s">
        <v>26</v>
      </c>
      <c r="K247" s="91" t="s">
        <v>26</v>
      </c>
      <c r="L247" s="91" t="s">
        <v>26</v>
      </c>
      <c r="M247" s="92" t="s">
        <v>26</v>
      </c>
      <c r="N247" s="92" t="s">
        <v>26</v>
      </c>
      <c r="O247" s="92" t="s">
        <v>26</v>
      </c>
      <c r="P247" s="92" t="s">
        <v>26</v>
      </c>
      <c r="Q247" s="92" t="s">
        <v>26</v>
      </c>
      <c r="R247" s="92" t="s">
        <v>26</v>
      </c>
      <c r="S247" s="92" t="s">
        <v>26</v>
      </c>
      <c r="T247" s="92" t="s">
        <v>26</v>
      </c>
      <c r="U247" s="92" t="s">
        <v>26</v>
      </c>
      <c r="V247" s="92" t="s">
        <v>26</v>
      </c>
      <c r="W247" s="92" t="s">
        <v>26</v>
      </c>
      <c r="X247" s="92" t="s">
        <v>26</v>
      </c>
      <c r="Y247" s="92" t="s">
        <v>26</v>
      </c>
      <c r="Z247" s="92" t="s">
        <v>26</v>
      </c>
      <c r="AA247" s="92" t="s">
        <v>26</v>
      </c>
      <c r="AB247" s="92" t="s">
        <v>26</v>
      </c>
      <c r="AC247" s="92" t="s">
        <v>26</v>
      </c>
      <c r="AD247" s="92" t="s">
        <v>26</v>
      </c>
      <c r="AE247" s="93"/>
    </row>
    <row r="248" spans="1:31" ht="14.65" thickTop="1" x14ac:dyDescent="0.45">
      <c r="A248" s="8">
        <v>247</v>
      </c>
      <c r="B248" s="80"/>
      <c r="C248" s="81" t="s">
        <v>63</v>
      </c>
      <c r="D248" s="94"/>
      <c r="E248" s="94"/>
      <c r="F248" s="94"/>
      <c r="G248" s="94"/>
      <c r="H248" s="94"/>
      <c r="I248" s="95"/>
      <c r="J248" s="95"/>
      <c r="K248" s="95"/>
      <c r="L248" s="95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80"/>
    </row>
    <row r="249" spans="1:31" x14ac:dyDescent="0.45">
      <c r="A249" s="8">
        <v>248</v>
      </c>
      <c r="B249" s="83"/>
      <c r="C249" s="84" t="s">
        <v>172</v>
      </c>
      <c r="D249" s="97" t="s">
        <v>26</v>
      </c>
      <c r="E249" s="97" t="s">
        <v>26</v>
      </c>
      <c r="F249" s="97" t="s">
        <v>26</v>
      </c>
      <c r="G249" s="97" t="s">
        <v>26</v>
      </c>
      <c r="H249" s="97" t="s">
        <v>26</v>
      </c>
      <c r="I249" s="86" t="s">
        <v>26</v>
      </c>
      <c r="J249" s="86" t="s">
        <v>26</v>
      </c>
      <c r="K249" s="86" t="s">
        <v>26</v>
      </c>
      <c r="L249" s="86" t="s">
        <v>26</v>
      </c>
      <c r="M249" s="87" t="s">
        <v>26</v>
      </c>
      <c r="N249" s="87" t="s">
        <v>26</v>
      </c>
      <c r="O249" s="87" t="s">
        <v>26</v>
      </c>
      <c r="P249" s="87" t="s">
        <v>26</v>
      </c>
      <c r="Q249" s="87" t="s">
        <v>26</v>
      </c>
      <c r="R249" s="87" t="s">
        <v>26</v>
      </c>
      <c r="S249" s="87" t="s">
        <v>26</v>
      </c>
      <c r="T249" s="87" t="s">
        <v>26</v>
      </c>
      <c r="U249" s="87" t="s">
        <v>26</v>
      </c>
      <c r="V249" s="87" t="s">
        <v>26</v>
      </c>
      <c r="W249" s="87" t="s">
        <v>26</v>
      </c>
      <c r="X249" s="87" t="s">
        <v>26</v>
      </c>
      <c r="Y249" s="87" t="s">
        <v>26</v>
      </c>
      <c r="Z249" s="87" t="s">
        <v>26</v>
      </c>
      <c r="AA249" s="87" t="s">
        <v>26</v>
      </c>
      <c r="AB249" s="87" t="s">
        <v>26</v>
      </c>
      <c r="AC249" s="87" t="s">
        <v>26</v>
      </c>
      <c r="AD249" s="87" t="s">
        <v>26</v>
      </c>
      <c r="AE249" s="80"/>
    </row>
    <row r="250" spans="1:31" x14ac:dyDescent="0.45">
      <c r="A250" s="8">
        <v>249</v>
      </c>
      <c r="B250" s="83"/>
      <c r="C250" s="84" t="s">
        <v>173</v>
      </c>
      <c r="D250" s="97" t="s">
        <v>26</v>
      </c>
      <c r="E250" s="97" t="s">
        <v>26</v>
      </c>
      <c r="F250" s="97" t="s">
        <v>26</v>
      </c>
      <c r="G250" s="97" t="s">
        <v>26</v>
      </c>
      <c r="H250" s="97" t="s">
        <v>26</v>
      </c>
      <c r="I250" s="86" t="s">
        <v>26</v>
      </c>
      <c r="J250" s="86" t="s">
        <v>26</v>
      </c>
      <c r="K250" s="86" t="s">
        <v>26</v>
      </c>
      <c r="L250" s="86" t="s">
        <v>26</v>
      </c>
      <c r="M250" s="87" t="s">
        <v>26</v>
      </c>
      <c r="N250" s="87" t="s">
        <v>26</v>
      </c>
      <c r="O250" s="87" t="s">
        <v>26</v>
      </c>
      <c r="P250" s="87" t="s">
        <v>26</v>
      </c>
      <c r="Q250" s="87" t="s">
        <v>26</v>
      </c>
      <c r="R250" s="87" t="s">
        <v>26</v>
      </c>
      <c r="S250" s="87" t="s">
        <v>26</v>
      </c>
      <c r="T250" s="87" t="s">
        <v>26</v>
      </c>
      <c r="U250" s="87" t="s">
        <v>26</v>
      </c>
      <c r="V250" s="87" t="s">
        <v>26</v>
      </c>
      <c r="W250" s="87" t="s">
        <v>26</v>
      </c>
      <c r="X250" s="87" t="s">
        <v>26</v>
      </c>
      <c r="Y250" s="87" t="s">
        <v>26</v>
      </c>
      <c r="Z250" s="87" t="s">
        <v>26</v>
      </c>
      <c r="AA250" s="87" t="s">
        <v>26</v>
      </c>
      <c r="AB250" s="87" t="s">
        <v>26</v>
      </c>
      <c r="AC250" s="87" t="s">
        <v>26</v>
      </c>
      <c r="AD250" s="87" t="s">
        <v>26</v>
      </c>
      <c r="AE250" s="80"/>
    </row>
    <row r="251" spans="1:31" x14ac:dyDescent="0.45">
      <c r="A251" s="8">
        <v>250</v>
      </c>
      <c r="B251" s="83"/>
      <c r="C251" s="84" t="s">
        <v>174</v>
      </c>
      <c r="D251" s="97" t="s">
        <v>26</v>
      </c>
      <c r="E251" s="97" t="s">
        <v>26</v>
      </c>
      <c r="F251" s="97" t="s">
        <v>26</v>
      </c>
      <c r="G251" s="97" t="s">
        <v>26</v>
      </c>
      <c r="H251" s="97" t="s">
        <v>26</v>
      </c>
      <c r="I251" s="86" t="s">
        <v>26</v>
      </c>
      <c r="J251" s="86" t="s">
        <v>26</v>
      </c>
      <c r="K251" s="86" t="s">
        <v>26</v>
      </c>
      <c r="L251" s="86" t="s">
        <v>26</v>
      </c>
      <c r="M251" s="87" t="s">
        <v>26</v>
      </c>
      <c r="N251" s="87" t="s">
        <v>26</v>
      </c>
      <c r="O251" s="87" t="s">
        <v>26</v>
      </c>
      <c r="P251" s="87" t="s">
        <v>26</v>
      </c>
      <c r="Q251" s="87" t="s">
        <v>26</v>
      </c>
      <c r="R251" s="87" t="s">
        <v>26</v>
      </c>
      <c r="S251" s="87" t="s">
        <v>26</v>
      </c>
      <c r="T251" s="87" t="s">
        <v>26</v>
      </c>
      <c r="U251" s="87" t="s">
        <v>26</v>
      </c>
      <c r="V251" s="87" t="s">
        <v>26</v>
      </c>
      <c r="W251" s="87" t="s">
        <v>26</v>
      </c>
      <c r="X251" s="87" t="s">
        <v>26</v>
      </c>
      <c r="Y251" s="87" t="s">
        <v>26</v>
      </c>
      <c r="Z251" s="87" t="s">
        <v>26</v>
      </c>
      <c r="AA251" s="87" t="s">
        <v>26</v>
      </c>
      <c r="AB251" s="87" t="s">
        <v>26</v>
      </c>
      <c r="AC251" s="87" t="s">
        <v>26</v>
      </c>
      <c r="AD251" s="87" t="s">
        <v>26</v>
      </c>
      <c r="AE251" s="80"/>
    </row>
    <row r="252" spans="1:31" x14ac:dyDescent="0.45">
      <c r="A252" s="8">
        <v>251</v>
      </c>
      <c r="B252" s="83"/>
      <c r="C252" s="84" t="s">
        <v>175</v>
      </c>
      <c r="D252" s="97" t="s">
        <v>26</v>
      </c>
      <c r="E252" s="97" t="s">
        <v>26</v>
      </c>
      <c r="F252" s="97" t="s">
        <v>26</v>
      </c>
      <c r="G252" s="97" t="s">
        <v>26</v>
      </c>
      <c r="H252" s="97" t="s">
        <v>26</v>
      </c>
      <c r="I252" s="86" t="s">
        <v>26</v>
      </c>
      <c r="J252" s="86" t="s">
        <v>26</v>
      </c>
      <c r="K252" s="86" t="s">
        <v>26</v>
      </c>
      <c r="L252" s="86" t="s">
        <v>26</v>
      </c>
      <c r="M252" s="87" t="s">
        <v>26</v>
      </c>
      <c r="N252" s="87" t="s">
        <v>26</v>
      </c>
      <c r="O252" s="87" t="s">
        <v>26</v>
      </c>
      <c r="P252" s="87" t="s">
        <v>26</v>
      </c>
      <c r="Q252" s="87" t="s">
        <v>26</v>
      </c>
      <c r="R252" s="87" t="s">
        <v>26</v>
      </c>
      <c r="S252" s="87" t="s">
        <v>26</v>
      </c>
      <c r="T252" s="87" t="s">
        <v>26</v>
      </c>
      <c r="U252" s="87" t="s">
        <v>26</v>
      </c>
      <c r="V252" s="87" t="s">
        <v>26</v>
      </c>
      <c r="W252" s="87" t="s">
        <v>26</v>
      </c>
      <c r="X252" s="87" t="s">
        <v>26</v>
      </c>
      <c r="Y252" s="87" t="s">
        <v>26</v>
      </c>
      <c r="Z252" s="87" t="s">
        <v>26</v>
      </c>
      <c r="AA252" s="87" t="s">
        <v>26</v>
      </c>
      <c r="AB252" s="87" t="s">
        <v>26</v>
      </c>
      <c r="AC252" s="87" t="s">
        <v>26</v>
      </c>
      <c r="AD252" s="87" t="s">
        <v>26</v>
      </c>
      <c r="AE252" s="80"/>
    </row>
    <row r="253" spans="1:31" x14ac:dyDescent="0.45">
      <c r="A253" s="8">
        <v>252</v>
      </c>
      <c r="B253" s="83"/>
      <c r="C253" s="84" t="s">
        <v>176</v>
      </c>
      <c r="D253" s="97" t="s">
        <v>26</v>
      </c>
      <c r="E253" s="97" t="s">
        <v>26</v>
      </c>
      <c r="F253" s="97" t="s">
        <v>26</v>
      </c>
      <c r="G253" s="97" t="s">
        <v>26</v>
      </c>
      <c r="H253" s="97" t="s">
        <v>26</v>
      </c>
      <c r="I253" s="86" t="s">
        <v>26</v>
      </c>
      <c r="J253" s="86" t="s">
        <v>26</v>
      </c>
      <c r="K253" s="86" t="s">
        <v>26</v>
      </c>
      <c r="L253" s="86" t="s">
        <v>26</v>
      </c>
      <c r="M253" s="87" t="s">
        <v>26</v>
      </c>
      <c r="N253" s="87" t="s">
        <v>26</v>
      </c>
      <c r="O253" s="87" t="s">
        <v>26</v>
      </c>
      <c r="P253" s="87" t="s">
        <v>26</v>
      </c>
      <c r="Q253" s="87" t="s">
        <v>26</v>
      </c>
      <c r="R253" s="87" t="s">
        <v>26</v>
      </c>
      <c r="S253" s="87" t="s">
        <v>26</v>
      </c>
      <c r="T253" s="87" t="s">
        <v>26</v>
      </c>
      <c r="U253" s="87" t="s">
        <v>26</v>
      </c>
      <c r="V253" s="87" t="s">
        <v>26</v>
      </c>
      <c r="W253" s="87" t="s">
        <v>26</v>
      </c>
      <c r="X253" s="87" t="s">
        <v>26</v>
      </c>
      <c r="Y253" s="87" t="s">
        <v>26</v>
      </c>
      <c r="Z253" s="87" t="s">
        <v>26</v>
      </c>
      <c r="AA253" s="87" t="s">
        <v>26</v>
      </c>
      <c r="AB253" s="87" t="s">
        <v>26</v>
      </c>
      <c r="AC253" s="87" t="s">
        <v>26</v>
      </c>
      <c r="AD253" s="87" t="s">
        <v>26</v>
      </c>
      <c r="AE253" s="80"/>
    </row>
    <row r="254" spans="1:31" x14ac:dyDescent="0.45">
      <c r="A254" s="8">
        <v>253</v>
      </c>
      <c r="B254" s="83"/>
      <c r="C254" s="84" t="s">
        <v>177</v>
      </c>
      <c r="D254" s="97" t="s">
        <v>26</v>
      </c>
      <c r="E254" s="97" t="s">
        <v>26</v>
      </c>
      <c r="F254" s="97" t="s">
        <v>26</v>
      </c>
      <c r="G254" s="97" t="s">
        <v>26</v>
      </c>
      <c r="H254" s="97" t="s">
        <v>26</v>
      </c>
      <c r="I254" s="86" t="s">
        <v>26</v>
      </c>
      <c r="J254" s="86" t="s">
        <v>26</v>
      </c>
      <c r="K254" s="86" t="s">
        <v>26</v>
      </c>
      <c r="L254" s="86" t="s">
        <v>26</v>
      </c>
      <c r="M254" s="87" t="s">
        <v>26</v>
      </c>
      <c r="N254" s="87" t="s">
        <v>26</v>
      </c>
      <c r="O254" s="87" t="s">
        <v>26</v>
      </c>
      <c r="P254" s="87" t="s">
        <v>26</v>
      </c>
      <c r="Q254" s="87" t="s">
        <v>26</v>
      </c>
      <c r="R254" s="87" t="s">
        <v>26</v>
      </c>
      <c r="S254" s="87" t="s">
        <v>26</v>
      </c>
      <c r="T254" s="87" t="s">
        <v>26</v>
      </c>
      <c r="U254" s="87" t="s">
        <v>26</v>
      </c>
      <c r="V254" s="87" t="s">
        <v>26</v>
      </c>
      <c r="W254" s="87" t="s">
        <v>26</v>
      </c>
      <c r="X254" s="87" t="s">
        <v>26</v>
      </c>
      <c r="Y254" s="87" t="s">
        <v>26</v>
      </c>
      <c r="Z254" s="87" t="s">
        <v>26</v>
      </c>
      <c r="AA254" s="87" t="s">
        <v>26</v>
      </c>
      <c r="AB254" s="87" t="s">
        <v>26</v>
      </c>
      <c r="AC254" s="87" t="s">
        <v>26</v>
      </c>
      <c r="AD254" s="87" t="s">
        <v>26</v>
      </c>
      <c r="AE254" s="80"/>
    </row>
    <row r="255" spans="1:31" x14ac:dyDescent="0.45">
      <c r="A255" s="8">
        <v>254</v>
      </c>
      <c r="B255" s="83"/>
      <c r="C255" s="84" t="s">
        <v>178</v>
      </c>
      <c r="D255" s="97" t="s">
        <v>26</v>
      </c>
      <c r="E255" s="97" t="s">
        <v>26</v>
      </c>
      <c r="F255" s="97" t="s">
        <v>26</v>
      </c>
      <c r="G255" s="97" t="s">
        <v>26</v>
      </c>
      <c r="H255" s="97" t="s">
        <v>26</v>
      </c>
      <c r="I255" s="86" t="s">
        <v>26</v>
      </c>
      <c r="J255" s="86" t="s">
        <v>26</v>
      </c>
      <c r="K255" s="86" t="s">
        <v>26</v>
      </c>
      <c r="L255" s="86" t="s">
        <v>26</v>
      </c>
      <c r="M255" s="87" t="s">
        <v>26</v>
      </c>
      <c r="N255" s="87" t="s">
        <v>26</v>
      </c>
      <c r="O255" s="87" t="s">
        <v>26</v>
      </c>
      <c r="P255" s="87" t="s">
        <v>26</v>
      </c>
      <c r="Q255" s="87" t="s">
        <v>26</v>
      </c>
      <c r="R255" s="87" t="s">
        <v>26</v>
      </c>
      <c r="S255" s="87" t="s">
        <v>26</v>
      </c>
      <c r="T255" s="87" t="s">
        <v>26</v>
      </c>
      <c r="U255" s="87" t="s">
        <v>26</v>
      </c>
      <c r="V255" s="87" t="s">
        <v>26</v>
      </c>
      <c r="W255" s="87" t="s">
        <v>26</v>
      </c>
      <c r="X255" s="87" t="s">
        <v>26</v>
      </c>
      <c r="Y255" s="87" t="s">
        <v>26</v>
      </c>
      <c r="Z255" s="87" t="s">
        <v>26</v>
      </c>
      <c r="AA255" s="87" t="s">
        <v>26</v>
      </c>
      <c r="AB255" s="87" t="s">
        <v>26</v>
      </c>
      <c r="AC255" s="87" t="s">
        <v>26</v>
      </c>
      <c r="AD255" s="87" t="s">
        <v>26</v>
      </c>
      <c r="AE255" s="80"/>
    </row>
    <row r="256" spans="1:31" x14ac:dyDescent="0.45">
      <c r="A256" s="8">
        <v>255</v>
      </c>
      <c r="B256" s="83"/>
      <c r="C256" s="84" t="s">
        <v>169</v>
      </c>
      <c r="D256" s="97" t="s">
        <v>26</v>
      </c>
      <c r="E256" s="97" t="s">
        <v>26</v>
      </c>
      <c r="F256" s="97" t="s">
        <v>26</v>
      </c>
      <c r="G256" s="97" t="s">
        <v>26</v>
      </c>
      <c r="H256" s="97" t="s">
        <v>26</v>
      </c>
      <c r="I256" s="86" t="s">
        <v>26</v>
      </c>
      <c r="J256" s="86" t="s">
        <v>26</v>
      </c>
      <c r="K256" s="86" t="s">
        <v>26</v>
      </c>
      <c r="L256" s="86" t="s">
        <v>26</v>
      </c>
      <c r="M256" s="87" t="s">
        <v>26</v>
      </c>
      <c r="N256" s="87" t="s">
        <v>26</v>
      </c>
      <c r="O256" s="87" t="s">
        <v>26</v>
      </c>
      <c r="P256" s="87" t="s">
        <v>26</v>
      </c>
      <c r="Q256" s="87" t="s">
        <v>26</v>
      </c>
      <c r="R256" s="87" t="s">
        <v>26</v>
      </c>
      <c r="S256" s="87" t="s">
        <v>26</v>
      </c>
      <c r="T256" s="87" t="s">
        <v>26</v>
      </c>
      <c r="U256" s="87" t="s">
        <v>26</v>
      </c>
      <c r="V256" s="87" t="s">
        <v>26</v>
      </c>
      <c r="W256" s="87" t="s">
        <v>26</v>
      </c>
      <c r="X256" s="87" t="s">
        <v>26</v>
      </c>
      <c r="Y256" s="87" t="s">
        <v>26</v>
      </c>
      <c r="Z256" s="87" t="s">
        <v>26</v>
      </c>
      <c r="AA256" s="87" t="s">
        <v>26</v>
      </c>
      <c r="AB256" s="87" t="s">
        <v>26</v>
      </c>
      <c r="AC256" s="87" t="s">
        <v>26</v>
      </c>
      <c r="AD256" s="87" t="s">
        <v>26</v>
      </c>
      <c r="AE256" s="80"/>
    </row>
    <row r="257" spans="1:31" ht="14.65" thickBot="1" x14ac:dyDescent="0.5">
      <c r="A257" s="8">
        <v>256</v>
      </c>
      <c r="B257" s="98"/>
      <c r="C257" s="99" t="s">
        <v>170</v>
      </c>
      <c r="D257" s="100" t="s">
        <v>26</v>
      </c>
      <c r="E257" s="100" t="s">
        <v>26</v>
      </c>
      <c r="F257" s="100" t="s">
        <v>26</v>
      </c>
      <c r="G257" s="100" t="s">
        <v>26</v>
      </c>
      <c r="H257" s="100" t="s">
        <v>26</v>
      </c>
      <c r="I257" s="101" t="s">
        <v>26</v>
      </c>
      <c r="J257" s="101" t="s">
        <v>26</v>
      </c>
      <c r="K257" s="101" t="s">
        <v>26</v>
      </c>
      <c r="L257" s="101" t="s">
        <v>26</v>
      </c>
      <c r="M257" s="102" t="s">
        <v>26</v>
      </c>
      <c r="N257" s="102" t="s">
        <v>26</v>
      </c>
      <c r="O257" s="102" t="s">
        <v>26</v>
      </c>
      <c r="P257" s="102" t="s">
        <v>26</v>
      </c>
      <c r="Q257" s="102" t="s">
        <v>26</v>
      </c>
      <c r="R257" s="102" t="s">
        <v>26</v>
      </c>
      <c r="S257" s="102" t="s">
        <v>26</v>
      </c>
      <c r="T257" s="102" t="s">
        <v>26</v>
      </c>
      <c r="U257" s="102" t="s">
        <v>26</v>
      </c>
      <c r="V257" s="102" t="s">
        <v>26</v>
      </c>
      <c r="W257" s="102" t="s">
        <v>26</v>
      </c>
      <c r="X257" s="102" t="s">
        <v>26</v>
      </c>
      <c r="Y257" s="102" t="s">
        <v>26</v>
      </c>
      <c r="Z257" s="102" t="s">
        <v>26</v>
      </c>
      <c r="AA257" s="102" t="s">
        <v>26</v>
      </c>
      <c r="AB257" s="102" t="s">
        <v>26</v>
      </c>
      <c r="AC257" s="102" t="s">
        <v>26</v>
      </c>
      <c r="AD257" s="102" t="s">
        <v>26</v>
      </c>
      <c r="AE257" s="98"/>
    </row>
    <row r="258" spans="1:31" ht="14.65" thickTop="1" x14ac:dyDescent="0.45">
      <c r="A258" s="8">
        <v>257</v>
      </c>
      <c r="B258" s="32"/>
      <c r="C258" s="76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3"/>
    </row>
    <row r="259" spans="1:31" ht="21" x14ac:dyDescent="0.65">
      <c r="A259" s="8">
        <v>258</v>
      </c>
      <c r="B259" s="103"/>
      <c r="C259" s="103" t="s">
        <v>179</v>
      </c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3"/>
    </row>
    <row r="260" spans="1:31" x14ac:dyDescent="0.45">
      <c r="A260" s="8">
        <v>259</v>
      </c>
      <c r="B260" s="105"/>
      <c r="C260" s="5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106"/>
    </row>
    <row r="261" spans="1:31" x14ac:dyDescent="0.45">
      <c r="A261" s="8">
        <v>260</v>
      </c>
      <c r="B261" s="105"/>
      <c r="C261" s="107" t="s">
        <v>180</v>
      </c>
      <c r="D261" s="108">
        <v>2610.5920000000001</v>
      </c>
      <c r="E261" s="108">
        <v>2566.393</v>
      </c>
      <c r="F261" s="108">
        <v>2733.0010000000002</v>
      </c>
      <c r="G261" s="108">
        <v>2625.7510000000002</v>
      </c>
      <c r="H261" s="108">
        <v>2340.8240000000001</v>
      </c>
      <c r="I261" s="108">
        <v>2286.721</v>
      </c>
      <c r="J261" s="108">
        <v>2440.152</v>
      </c>
      <c r="K261" s="108">
        <v>2257.7950000000001</v>
      </c>
      <c r="L261" s="108">
        <v>2213.3809999999999</v>
      </c>
      <c r="M261" s="108">
        <v>2207.39</v>
      </c>
      <c r="N261" s="108">
        <v>2187.3000000000002</v>
      </c>
      <c r="O261" s="108">
        <v>2321.018</v>
      </c>
      <c r="P261" s="108">
        <v>2261.9920000000002</v>
      </c>
      <c r="Q261" s="108">
        <v>2447.951</v>
      </c>
      <c r="R261" s="108">
        <v>2595.942</v>
      </c>
      <c r="S261" s="108">
        <v>2593.078</v>
      </c>
      <c r="T261" s="108">
        <v>2571.962</v>
      </c>
      <c r="U261" s="108">
        <v>2472.7199999999998</v>
      </c>
      <c r="V261" s="108">
        <v>2484.1529999999998</v>
      </c>
      <c r="W261" s="108">
        <v>2452.5219999999999</v>
      </c>
      <c r="X261" s="108">
        <v>2710.5140000000001</v>
      </c>
      <c r="Y261" s="108">
        <v>2494.8890000000001</v>
      </c>
      <c r="Z261" s="108">
        <v>2540.4340000000002</v>
      </c>
      <c r="AA261" s="108">
        <v>2531.1799999999998</v>
      </c>
      <c r="AB261" s="108">
        <v>2353.4540000000002</v>
      </c>
      <c r="AC261" s="108">
        <v>2399.616</v>
      </c>
      <c r="AD261" s="108">
        <v>2478.2359999999999</v>
      </c>
      <c r="AE261" s="106"/>
    </row>
    <row r="262" spans="1:31" x14ac:dyDescent="0.45">
      <c r="A262" s="8">
        <v>261</v>
      </c>
      <c r="B262" s="105"/>
      <c r="C262" s="109" t="s">
        <v>62</v>
      </c>
      <c r="D262" s="110">
        <v>1440.35</v>
      </c>
      <c r="E262" s="110">
        <v>1388.6130000000001</v>
      </c>
      <c r="F262" s="110">
        <v>1275.4639999999999</v>
      </c>
      <c r="G262" s="110">
        <v>1199.213</v>
      </c>
      <c r="H262" s="110">
        <v>1084.308</v>
      </c>
      <c r="I262" s="110">
        <v>984.88199999999995</v>
      </c>
      <c r="J262" s="110">
        <v>1051.96</v>
      </c>
      <c r="K262" s="110">
        <v>993.35</v>
      </c>
      <c r="L262" s="110">
        <v>902.41300000000001</v>
      </c>
      <c r="M262" s="110">
        <v>862.26199999999994</v>
      </c>
      <c r="N262" s="110">
        <v>808.95</v>
      </c>
      <c r="O262" s="110">
        <v>810.27800000000002</v>
      </c>
      <c r="P262" s="110">
        <v>769.33799999999997</v>
      </c>
      <c r="Q262" s="110">
        <v>856.875</v>
      </c>
      <c r="R262" s="110">
        <v>823.35199999999998</v>
      </c>
      <c r="S262" s="110">
        <v>790.83</v>
      </c>
      <c r="T262" s="110">
        <v>790.71600000000001</v>
      </c>
      <c r="U262" s="110">
        <v>765.601</v>
      </c>
      <c r="V262" s="110">
        <v>757.03499999999997</v>
      </c>
      <c r="W262" s="110">
        <v>730.24699999999996</v>
      </c>
      <c r="X262" s="110">
        <v>785.56399999999996</v>
      </c>
      <c r="Y262" s="110">
        <v>704.91300000000001</v>
      </c>
      <c r="Z262" s="110">
        <v>700.82600000000002</v>
      </c>
      <c r="AA262" s="110">
        <v>702.23</v>
      </c>
      <c r="AB262" s="110">
        <v>626.39300000000003</v>
      </c>
      <c r="AC262" s="110">
        <v>625.34799999999996</v>
      </c>
      <c r="AD262" s="110">
        <v>620.697</v>
      </c>
      <c r="AE262" s="106"/>
    </row>
    <row r="263" spans="1:31" x14ac:dyDescent="0.45">
      <c r="A263" s="8">
        <v>262</v>
      </c>
      <c r="B263" s="105"/>
      <c r="C263" s="109" t="s">
        <v>55</v>
      </c>
      <c r="D263" s="110">
        <v>464.255</v>
      </c>
      <c r="E263" s="110">
        <v>449.51100000000002</v>
      </c>
      <c r="F263" s="110">
        <v>451.22</v>
      </c>
      <c r="G263" s="110">
        <v>453.798</v>
      </c>
      <c r="H263" s="110">
        <v>417.81400000000002</v>
      </c>
      <c r="I263" s="110">
        <v>386.726</v>
      </c>
      <c r="J263" s="110">
        <v>409.726</v>
      </c>
      <c r="K263" s="110">
        <v>317.18299999999999</v>
      </c>
      <c r="L263" s="110">
        <v>314.358</v>
      </c>
      <c r="M263" s="110">
        <v>293.45699999999999</v>
      </c>
      <c r="N263" s="110">
        <v>248.53399999999999</v>
      </c>
      <c r="O263" s="110">
        <v>264.072</v>
      </c>
      <c r="P263" s="110">
        <v>228.30600000000001</v>
      </c>
      <c r="Q263" s="110">
        <v>209.756</v>
      </c>
      <c r="R263" s="110">
        <v>239.81700000000001</v>
      </c>
      <c r="S263" s="110">
        <v>226.96899999999999</v>
      </c>
      <c r="T263" s="110">
        <v>217.14</v>
      </c>
      <c r="U263" s="110">
        <v>182.06700000000001</v>
      </c>
      <c r="V263" s="110">
        <v>164.38</v>
      </c>
      <c r="W263" s="110">
        <v>180.36600000000001</v>
      </c>
      <c r="X263" s="110">
        <v>186.53</v>
      </c>
      <c r="Y263" s="110">
        <v>151.429</v>
      </c>
      <c r="Z263" s="110">
        <v>138.291</v>
      </c>
      <c r="AA263" s="110">
        <v>122.736</v>
      </c>
      <c r="AB263" s="110">
        <v>107.443</v>
      </c>
      <c r="AC263" s="110">
        <v>104.35299999999999</v>
      </c>
      <c r="AD263" s="110">
        <v>106.85</v>
      </c>
      <c r="AE263" s="106"/>
    </row>
    <row r="264" spans="1:31" x14ac:dyDescent="0.45">
      <c r="A264" s="8">
        <v>263</v>
      </c>
      <c r="B264" s="105"/>
      <c r="C264" s="109" t="s">
        <v>68</v>
      </c>
      <c r="D264" s="110">
        <v>581.13699999999994</v>
      </c>
      <c r="E264" s="110">
        <v>596.89200000000005</v>
      </c>
      <c r="F264" s="110">
        <v>791.23</v>
      </c>
      <c r="G264" s="110">
        <v>735.49900000000002</v>
      </c>
      <c r="H264" s="110">
        <v>622.57500000000005</v>
      </c>
      <c r="I264" s="110">
        <v>688.63699999999994</v>
      </c>
      <c r="J264" s="110">
        <v>728.41499999999996</v>
      </c>
      <c r="K264" s="110">
        <v>702.20899999999995</v>
      </c>
      <c r="L264" s="110">
        <v>746.59100000000001</v>
      </c>
      <c r="M264" s="110">
        <v>774.51</v>
      </c>
      <c r="N264" s="110">
        <v>839.19500000000005</v>
      </c>
      <c r="O264" s="110">
        <v>939.91200000000003</v>
      </c>
      <c r="P264" s="110">
        <v>945.34500000000003</v>
      </c>
      <c r="Q264" s="110">
        <v>1030.3710000000001</v>
      </c>
      <c r="R264" s="110">
        <v>1159.3530000000001</v>
      </c>
      <c r="S264" s="110">
        <v>1175.2370000000001</v>
      </c>
      <c r="T264" s="110">
        <v>1147.7660000000001</v>
      </c>
      <c r="U264" s="110">
        <v>1082.8699999999999</v>
      </c>
      <c r="V264" s="110">
        <v>1083.258</v>
      </c>
      <c r="W264" s="110">
        <v>1034.9690000000001</v>
      </c>
      <c r="X264" s="110">
        <v>1149.0219999999999</v>
      </c>
      <c r="Y264" s="110">
        <v>1047.578</v>
      </c>
      <c r="Z264" s="110">
        <v>1040.47</v>
      </c>
      <c r="AA264" s="110">
        <v>1007.277</v>
      </c>
      <c r="AB264" s="110">
        <v>900.91200000000003</v>
      </c>
      <c r="AC264" s="110">
        <v>913.86</v>
      </c>
      <c r="AD264" s="110">
        <v>939.55200000000002</v>
      </c>
      <c r="AE264" s="106"/>
    </row>
    <row r="265" spans="1:31" x14ac:dyDescent="0.45">
      <c r="A265" s="8">
        <v>264</v>
      </c>
      <c r="B265" s="105"/>
      <c r="C265" s="109" t="s">
        <v>0</v>
      </c>
      <c r="D265" s="110">
        <v>7.0149999999999997</v>
      </c>
      <c r="E265" s="110">
        <v>2.5310000000000001</v>
      </c>
      <c r="F265" s="110">
        <v>3.4860000000000002</v>
      </c>
      <c r="G265" s="110">
        <v>3.4350000000000001</v>
      </c>
      <c r="H265" s="110">
        <v>3.3620000000000001</v>
      </c>
      <c r="I265" s="110">
        <v>3.7570000000000001</v>
      </c>
      <c r="J265" s="110">
        <v>4.3780000000000001</v>
      </c>
      <c r="K265" s="110">
        <v>4.33</v>
      </c>
      <c r="L265" s="110">
        <v>3.5049999999999999</v>
      </c>
      <c r="M265" s="110">
        <v>3.4209999999999998</v>
      </c>
      <c r="N265" s="110">
        <v>3.2010000000000001</v>
      </c>
      <c r="O265" s="110">
        <v>5.5430000000000001</v>
      </c>
      <c r="P265" s="110">
        <v>5.5010000000000003</v>
      </c>
      <c r="Q265" s="110">
        <v>5.5179999999999998</v>
      </c>
      <c r="R265" s="110">
        <v>6.5389999999999997</v>
      </c>
      <c r="S265" s="110">
        <v>6.53</v>
      </c>
      <c r="T265" s="110">
        <v>6.5590000000000002</v>
      </c>
      <c r="U265" s="110">
        <v>6.359</v>
      </c>
      <c r="V265" s="110">
        <v>6.3109999999999999</v>
      </c>
      <c r="W265" s="110">
        <v>6.6719999999999997</v>
      </c>
      <c r="X265" s="110">
        <v>5.0060000000000002</v>
      </c>
      <c r="Y265" s="110">
        <v>4.5629999999999997</v>
      </c>
      <c r="Z265" s="110">
        <v>4.5659999999999998</v>
      </c>
      <c r="AA265" s="110">
        <v>4.2050000000000001</v>
      </c>
      <c r="AB265" s="110">
        <v>4.048</v>
      </c>
      <c r="AC265" s="110">
        <v>4.3040000000000003</v>
      </c>
      <c r="AD265" s="110">
        <v>4.319</v>
      </c>
      <c r="AE265" s="106"/>
    </row>
    <row r="266" spans="1:31" x14ac:dyDescent="0.45">
      <c r="A266" s="8">
        <v>265</v>
      </c>
      <c r="B266" s="105"/>
      <c r="C266" s="109" t="s">
        <v>59</v>
      </c>
      <c r="D266" s="110">
        <v>74.116</v>
      </c>
      <c r="E266" s="110">
        <v>82.781999999999996</v>
      </c>
      <c r="F266" s="110">
        <v>106.22199999999999</v>
      </c>
      <c r="G266" s="110">
        <v>121.52500000000001</v>
      </c>
      <c r="H266" s="110">
        <v>126.788</v>
      </c>
      <c r="I266" s="110">
        <v>127.688</v>
      </c>
      <c r="J266" s="110">
        <v>155.00299999999999</v>
      </c>
      <c r="K266" s="110">
        <v>153.131</v>
      </c>
      <c r="L266" s="110">
        <v>156.17400000000001</v>
      </c>
      <c r="M266" s="110">
        <v>179.61699999999999</v>
      </c>
      <c r="N266" s="110">
        <v>187.851</v>
      </c>
      <c r="O266" s="110">
        <v>203.12100000000001</v>
      </c>
      <c r="P266" s="110">
        <v>214.15299999999999</v>
      </c>
      <c r="Q266" s="110">
        <v>239.58600000000001</v>
      </c>
      <c r="R266" s="110">
        <v>257.3</v>
      </c>
      <c r="S266" s="110">
        <v>280.21499999999997</v>
      </c>
      <c r="T266" s="110">
        <v>294.58800000000002</v>
      </c>
      <c r="U266" s="110">
        <v>312.35199999999998</v>
      </c>
      <c r="V266" s="110">
        <v>340.72199999999998</v>
      </c>
      <c r="W266" s="110">
        <v>362.858</v>
      </c>
      <c r="X266" s="110">
        <v>435.48899999999998</v>
      </c>
      <c r="Y266" s="110">
        <v>432.35</v>
      </c>
      <c r="Z266" s="110">
        <v>490.11799999999999</v>
      </c>
      <c r="AA266" s="110">
        <v>520.577</v>
      </c>
      <c r="AB266" s="110">
        <v>531.52599999999995</v>
      </c>
      <c r="AC266" s="110">
        <v>556.952</v>
      </c>
      <c r="AD266" s="110">
        <v>601.34400000000005</v>
      </c>
      <c r="AE266" s="106"/>
    </row>
    <row r="267" spans="1:31" x14ac:dyDescent="0.45">
      <c r="A267" s="8">
        <v>266</v>
      </c>
      <c r="B267" s="105"/>
      <c r="C267" s="111" t="s">
        <v>102</v>
      </c>
      <c r="D267" s="110">
        <v>74.043000000000006</v>
      </c>
      <c r="E267" s="110">
        <v>82.7</v>
      </c>
      <c r="F267" s="110">
        <v>106.14700000000001</v>
      </c>
      <c r="G267" s="110">
        <v>121.41500000000001</v>
      </c>
      <c r="H267" s="110">
        <v>126.675</v>
      </c>
      <c r="I267" s="110">
        <v>127.31</v>
      </c>
      <c r="J267" s="110">
        <v>154.56200000000001</v>
      </c>
      <c r="K267" s="110">
        <v>152.73400000000001</v>
      </c>
      <c r="L267" s="110">
        <v>155.749</v>
      </c>
      <c r="M267" s="110">
        <v>178.78100000000001</v>
      </c>
      <c r="N267" s="110">
        <v>187.11099999999999</v>
      </c>
      <c r="O267" s="110">
        <v>202.06899999999999</v>
      </c>
      <c r="P267" s="110">
        <v>212.91200000000001</v>
      </c>
      <c r="Q267" s="110">
        <v>238.53</v>
      </c>
      <c r="R267" s="110">
        <v>256.214</v>
      </c>
      <c r="S267" s="110">
        <v>275.47000000000003</v>
      </c>
      <c r="T267" s="110">
        <v>290.03699999999998</v>
      </c>
      <c r="U267" s="110">
        <v>307.88200000000001</v>
      </c>
      <c r="V267" s="110">
        <v>336.18700000000001</v>
      </c>
      <c r="W267" s="110">
        <v>358.435</v>
      </c>
      <c r="X267" s="110">
        <v>430.04899999999998</v>
      </c>
      <c r="Y267" s="110">
        <v>427.31</v>
      </c>
      <c r="Z267" s="110">
        <v>484.40100000000001</v>
      </c>
      <c r="AA267" s="110">
        <v>513.78700000000003</v>
      </c>
      <c r="AB267" s="110">
        <v>523.66800000000001</v>
      </c>
      <c r="AC267" s="110">
        <v>547.74599999999998</v>
      </c>
      <c r="AD267" s="110">
        <v>589.88400000000001</v>
      </c>
      <c r="AE267" s="106"/>
    </row>
    <row r="268" spans="1:31" x14ac:dyDescent="0.45">
      <c r="A268" s="8">
        <v>267</v>
      </c>
      <c r="B268" s="105"/>
      <c r="C268" s="111" t="s">
        <v>1</v>
      </c>
      <c r="D268" s="110">
        <v>6.7000000000000004E-2</v>
      </c>
      <c r="E268" s="110">
        <v>7.5999999999999998E-2</v>
      </c>
      <c r="F268" s="110">
        <v>6.9000000000000006E-2</v>
      </c>
      <c r="G268" s="110">
        <v>0.104</v>
      </c>
      <c r="H268" s="110">
        <v>0.107</v>
      </c>
      <c r="I268" s="110">
        <v>0.372</v>
      </c>
      <c r="J268" s="110">
        <v>0.435</v>
      </c>
      <c r="K268" s="110">
        <v>0.378</v>
      </c>
      <c r="L268" s="110">
        <v>0.40899999999999997</v>
      </c>
      <c r="M268" s="110">
        <v>0.81299999999999994</v>
      </c>
      <c r="N268" s="110">
        <v>0.71599999999999997</v>
      </c>
      <c r="O268" s="110">
        <v>1.0249999999999999</v>
      </c>
      <c r="P268" s="110">
        <v>1.204</v>
      </c>
      <c r="Q268" s="110">
        <v>1.0049999999999999</v>
      </c>
      <c r="R268" s="110">
        <v>1.0349999999999999</v>
      </c>
      <c r="S268" s="110">
        <v>4.6900000000000004</v>
      </c>
      <c r="T268" s="110">
        <v>4.5019999999999998</v>
      </c>
      <c r="U268" s="110">
        <v>4.4080000000000004</v>
      </c>
      <c r="V268" s="110">
        <v>4.4660000000000002</v>
      </c>
      <c r="W268" s="110">
        <v>4.2839999999999998</v>
      </c>
      <c r="X268" s="110">
        <v>5.2480000000000002</v>
      </c>
      <c r="Y268" s="110">
        <v>4.7640000000000002</v>
      </c>
      <c r="Z268" s="110">
        <v>5.2960000000000003</v>
      </c>
      <c r="AA268" s="110">
        <v>6.2539999999999996</v>
      </c>
      <c r="AB268" s="110">
        <v>7.0380000000000003</v>
      </c>
      <c r="AC268" s="110">
        <v>8.1679999999999993</v>
      </c>
      <c r="AD268" s="110">
        <v>9.8960000000000008</v>
      </c>
      <c r="AE268" s="106"/>
    </row>
    <row r="269" spans="1:31" x14ac:dyDescent="0.45">
      <c r="A269" s="8">
        <v>268</v>
      </c>
      <c r="B269" s="105"/>
      <c r="C269" s="111" t="s">
        <v>73</v>
      </c>
      <c r="D269" s="110">
        <v>5.994005994005994E-3</v>
      </c>
      <c r="E269" s="110">
        <v>5.994005994005994E-3</v>
      </c>
      <c r="F269" s="110">
        <v>5.994005994005994E-3</v>
      </c>
      <c r="G269" s="110">
        <v>5.994005994005994E-3</v>
      </c>
      <c r="H269" s="110">
        <v>5.994005994005994E-3</v>
      </c>
      <c r="I269" s="110">
        <v>5.994005994005994E-3</v>
      </c>
      <c r="J269" s="110">
        <v>5.994005994005994E-3</v>
      </c>
      <c r="K269" s="110">
        <v>1.898101898101898E-2</v>
      </c>
      <c r="L269" s="110">
        <v>1.5984015984015984E-2</v>
      </c>
      <c r="M269" s="110">
        <v>2.2977022977022976E-2</v>
      </c>
      <c r="N269" s="110">
        <v>2.3976023976023976E-2</v>
      </c>
      <c r="O269" s="110">
        <v>2.6973026973026972E-2</v>
      </c>
      <c r="P269" s="110">
        <v>3.696303696303696E-2</v>
      </c>
      <c r="Q269" s="110">
        <v>5.0949050949050952E-2</v>
      </c>
      <c r="R269" s="110">
        <v>5.0949050949050952E-2</v>
      </c>
      <c r="S269" s="110">
        <v>5.4945054945054944E-2</v>
      </c>
      <c r="T269" s="110">
        <v>4.8951048951048952E-2</v>
      </c>
      <c r="U269" s="110">
        <v>6.1938061938061936E-2</v>
      </c>
      <c r="V269" s="110">
        <v>6.8931068931068928E-2</v>
      </c>
      <c r="W269" s="110">
        <v>0.13886113886113885</v>
      </c>
      <c r="X269" s="110">
        <v>0.19180819180819181</v>
      </c>
      <c r="Y269" s="110">
        <v>0.27572427572427571</v>
      </c>
      <c r="Z269" s="110">
        <v>0.4205794205794206</v>
      </c>
      <c r="AA269" s="110">
        <v>0.53546453546453543</v>
      </c>
      <c r="AB269" s="110">
        <v>0.8191808191808192</v>
      </c>
      <c r="AC269" s="110">
        <v>1.0369630369630369</v>
      </c>
      <c r="AD269" s="110">
        <v>1.5624375624375624</v>
      </c>
      <c r="AE269" s="106"/>
    </row>
    <row r="270" spans="1:31" x14ac:dyDescent="0.45">
      <c r="A270" s="8">
        <v>269</v>
      </c>
      <c r="B270" s="105"/>
      <c r="C270" s="109" t="s">
        <v>79</v>
      </c>
      <c r="D270" s="110">
        <v>38.567</v>
      </c>
      <c r="E270" s="110">
        <v>41.75</v>
      </c>
      <c r="F270" s="110">
        <v>48.713000000000001</v>
      </c>
      <c r="G270" s="110">
        <v>56.128999999999998</v>
      </c>
      <c r="H270" s="110">
        <v>43.822000000000003</v>
      </c>
      <c r="I270" s="110">
        <v>48.268999999999998</v>
      </c>
      <c r="J270" s="110">
        <v>48.697000000000003</v>
      </c>
      <c r="K270" s="110">
        <v>49.003</v>
      </c>
      <c r="L270" s="110">
        <v>47.610999999999997</v>
      </c>
      <c r="M270" s="110">
        <v>52.012999999999998</v>
      </c>
      <c r="N270" s="110">
        <v>51.372999999999998</v>
      </c>
      <c r="O270" s="110">
        <v>50.982999999999997</v>
      </c>
      <c r="P270" s="110">
        <v>52.158000000000001</v>
      </c>
      <c r="Q270" s="110">
        <v>58.148000000000003</v>
      </c>
      <c r="R270" s="110">
        <v>61.314999999999998</v>
      </c>
      <c r="S270" s="110">
        <v>67.429000000000002</v>
      </c>
      <c r="T270" s="110">
        <v>70.293000000000006</v>
      </c>
      <c r="U270" s="110">
        <v>74.149000000000001</v>
      </c>
      <c r="V270" s="110">
        <v>84.028999999999996</v>
      </c>
      <c r="W270" s="110">
        <v>91.766999999999996</v>
      </c>
      <c r="X270" s="110">
        <v>97.094999999999999</v>
      </c>
      <c r="Y270" s="110">
        <v>100.21</v>
      </c>
      <c r="Z270" s="110">
        <v>106.04900000000001</v>
      </c>
      <c r="AA270" s="110">
        <v>110.85899999999999</v>
      </c>
      <c r="AB270" s="110">
        <v>115.105</v>
      </c>
      <c r="AC270" s="110">
        <v>123.947</v>
      </c>
      <c r="AD270" s="110">
        <v>133.792</v>
      </c>
      <c r="AE270" s="106"/>
    </row>
    <row r="271" spans="1:31" ht="14.65" thickBot="1" x14ac:dyDescent="0.5">
      <c r="A271" s="8">
        <v>270</v>
      </c>
      <c r="B271" s="112"/>
      <c r="C271" s="113" t="s">
        <v>129</v>
      </c>
      <c r="D271" s="114">
        <v>5.1520000000000001</v>
      </c>
      <c r="E271" s="114">
        <v>4.3140000000000001</v>
      </c>
      <c r="F271" s="114">
        <v>49.930999999999997</v>
      </c>
      <c r="G271" s="114">
        <v>45.73</v>
      </c>
      <c r="H271" s="114">
        <v>38.991</v>
      </c>
      <c r="I271" s="114">
        <v>42.374000000000002</v>
      </c>
      <c r="J271" s="114">
        <v>37.957999999999998</v>
      </c>
      <c r="K271" s="114">
        <v>36.844000000000001</v>
      </c>
      <c r="L271" s="114">
        <v>41.225999999999999</v>
      </c>
      <c r="M271" s="114">
        <v>41.195</v>
      </c>
      <c r="N271" s="114">
        <v>47.104999999999997</v>
      </c>
      <c r="O271" s="114">
        <v>45.987000000000002</v>
      </c>
      <c r="P271" s="114">
        <v>46.277000000000001</v>
      </c>
      <c r="Q271" s="114">
        <v>46.896999999999998</v>
      </c>
      <c r="R271" s="114">
        <v>48.265999999999998</v>
      </c>
      <c r="S271" s="114">
        <v>45.868000000000002</v>
      </c>
      <c r="T271" s="114">
        <v>44.9</v>
      </c>
      <c r="U271" s="114">
        <v>49.322000000000003</v>
      </c>
      <c r="V271" s="114">
        <v>48.420999999999999</v>
      </c>
      <c r="W271" s="114">
        <v>45.643999999999998</v>
      </c>
      <c r="X271" s="114">
        <v>51.808</v>
      </c>
      <c r="Y271" s="114">
        <v>53.845999999999997</v>
      </c>
      <c r="Z271" s="114">
        <v>60.113999999999997</v>
      </c>
      <c r="AA271" s="114">
        <v>63.295999999999999</v>
      </c>
      <c r="AB271" s="114">
        <v>68.027000000000001</v>
      </c>
      <c r="AC271" s="114">
        <v>70.852000000000004</v>
      </c>
      <c r="AD271" s="114">
        <v>71.682000000000002</v>
      </c>
      <c r="AE271" s="115"/>
    </row>
    <row r="272" spans="1:31" ht="14.65" thickTop="1" x14ac:dyDescent="0.45">
      <c r="A272" s="8">
        <v>271</v>
      </c>
      <c r="B272" s="32"/>
      <c r="C272" s="76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3"/>
    </row>
    <row r="273" spans="1:31" ht="21" x14ac:dyDescent="0.65">
      <c r="A273" s="8">
        <v>272</v>
      </c>
      <c r="B273" s="116"/>
      <c r="C273" s="117" t="s">
        <v>181</v>
      </c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6"/>
    </row>
    <row r="274" spans="1:31" x14ac:dyDescent="0.45">
      <c r="A274" s="8">
        <v>273</v>
      </c>
      <c r="B274" s="119"/>
      <c r="C274" s="76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120"/>
    </row>
    <row r="275" spans="1:31" x14ac:dyDescent="0.45">
      <c r="A275" s="8">
        <v>274</v>
      </c>
      <c r="B275" s="120"/>
      <c r="C275" s="121" t="s">
        <v>182</v>
      </c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 t="s">
        <v>26</v>
      </c>
      <c r="S275" s="122" t="s">
        <v>26</v>
      </c>
      <c r="T275" s="122" t="s">
        <v>26</v>
      </c>
      <c r="U275" s="122" t="s">
        <v>26</v>
      </c>
      <c r="V275" s="122" t="s">
        <v>26</v>
      </c>
      <c r="W275" s="122">
        <v>368.18099999999998</v>
      </c>
      <c r="X275" s="122">
        <v>394.59</v>
      </c>
      <c r="Y275" s="122">
        <v>377.72699999999998</v>
      </c>
      <c r="Z275" s="122">
        <v>386.72715557833101</v>
      </c>
      <c r="AA275" s="122">
        <v>378.54052619938801</v>
      </c>
      <c r="AB275" s="122">
        <v>331.14377695409001</v>
      </c>
      <c r="AC275" s="122">
        <v>362.85397999999998</v>
      </c>
      <c r="AD275" s="122">
        <v>359.64523000000003</v>
      </c>
      <c r="AE275" s="120"/>
    </row>
    <row r="276" spans="1:31" x14ac:dyDescent="0.45">
      <c r="A276" s="8">
        <v>275</v>
      </c>
      <c r="B276" s="120"/>
      <c r="C276" s="121" t="s">
        <v>183</v>
      </c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 t="s">
        <v>26</v>
      </c>
      <c r="S276" s="122" t="s">
        <v>26</v>
      </c>
      <c r="T276" s="122" t="s">
        <v>26</v>
      </c>
      <c r="U276" s="122" t="s">
        <v>26</v>
      </c>
      <c r="V276" s="122" t="s">
        <v>26</v>
      </c>
      <c r="W276" s="122">
        <v>1325.4515999999999</v>
      </c>
      <c r="X276" s="122">
        <v>1420.5239999999999</v>
      </c>
      <c r="Y276" s="122">
        <v>1359.8172</v>
      </c>
      <c r="Z276" s="122">
        <v>1392.2177600819916</v>
      </c>
      <c r="AA276" s="122">
        <v>1362.7458943177967</v>
      </c>
      <c r="AB276" s="122">
        <v>1192.117597034724</v>
      </c>
      <c r="AC276" s="122">
        <v>1306.274328</v>
      </c>
      <c r="AD276" s="122">
        <v>1294.7228279999999</v>
      </c>
      <c r="AE276" s="120"/>
    </row>
    <row r="277" spans="1:31" x14ac:dyDescent="0.45">
      <c r="A277" s="8">
        <v>276</v>
      </c>
      <c r="B277" s="120"/>
      <c r="C277" s="121" t="s">
        <v>184</v>
      </c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 t="s">
        <v>26</v>
      </c>
      <c r="S277" s="122" t="s">
        <v>26</v>
      </c>
      <c r="T277" s="122" t="s">
        <v>26</v>
      </c>
      <c r="U277" s="122" t="s">
        <v>26</v>
      </c>
      <c r="V277" s="122" t="s">
        <v>26</v>
      </c>
      <c r="W277" s="122">
        <v>100.5855</v>
      </c>
      <c r="X277" s="122">
        <v>0</v>
      </c>
      <c r="Y277" s="122">
        <v>105.94</v>
      </c>
      <c r="Z277" s="122">
        <v>111.429150498377</v>
      </c>
      <c r="AA277" s="122">
        <v>113.42276786914699</v>
      </c>
      <c r="AB277" s="122">
        <v>119.27205171419401</v>
      </c>
      <c r="AC277" s="122">
        <v>119.67319000000001</v>
      </c>
      <c r="AD277" s="122">
        <v>124.3565096</v>
      </c>
      <c r="AE277" s="120"/>
    </row>
    <row r="278" spans="1:31" x14ac:dyDescent="0.45">
      <c r="A278" s="8">
        <v>277</v>
      </c>
      <c r="B278" s="120"/>
      <c r="C278" s="121" t="s">
        <v>185</v>
      </c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 t="s">
        <v>26</v>
      </c>
      <c r="S278" s="123" t="s">
        <v>26</v>
      </c>
      <c r="T278" s="123" t="s">
        <v>26</v>
      </c>
      <c r="U278" s="123" t="s">
        <v>26</v>
      </c>
      <c r="V278" s="123" t="s">
        <v>26</v>
      </c>
      <c r="W278" s="123">
        <v>0.11425548975606499</v>
      </c>
      <c r="X278" s="123">
        <v>0.11794207092216399</v>
      </c>
      <c r="Y278" s="123">
        <v>0.1125326</v>
      </c>
      <c r="Z278" s="123">
        <v>0.11699999999999999</v>
      </c>
      <c r="AA278" s="123">
        <v>0.11606182000000001</v>
      </c>
      <c r="AB278" s="123">
        <v>0.10400000000000001</v>
      </c>
      <c r="AC278" s="123">
        <v>0.11218791710583399</v>
      </c>
      <c r="AD278" s="123">
        <v>0.11048838881123199</v>
      </c>
      <c r="AE278" s="120"/>
    </row>
    <row r="279" spans="1:31" x14ac:dyDescent="0.45">
      <c r="A279" s="8">
        <v>278</v>
      </c>
      <c r="B279" s="120"/>
      <c r="C279" s="121" t="s">
        <v>186</v>
      </c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 t="s">
        <v>26</v>
      </c>
      <c r="S279" s="122" t="s">
        <v>26</v>
      </c>
      <c r="T279" s="122" t="s">
        <v>26</v>
      </c>
      <c r="U279" s="122" t="s">
        <v>26</v>
      </c>
      <c r="V279" s="122" t="s">
        <v>26</v>
      </c>
      <c r="W279" s="122">
        <v>2862.2829999999999</v>
      </c>
      <c r="X279" s="122">
        <v>3038.4270000000001</v>
      </c>
      <c r="Y279" s="122">
        <v>2994.0569999999998</v>
      </c>
      <c r="Z279" s="122">
        <v>3041.0855061857601</v>
      </c>
      <c r="AA279" s="122">
        <v>2901.05778719926</v>
      </c>
      <c r="AB279" s="122">
        <v>2767.9416700363099</v>
      </c>
      <c r="AC279" s="122">
        <v>2791.66662</v>
      </c>
      <c r="AD279" s="122">
        <v>2807.921167</v>
      </c>
      <c r="AE279" s="120"/>
    </row>
    <row r="280" spans="1:31" x14ac:dyDescent="0.45">
      <c r="A280" s="8">
        <v>279</v>
      </c>
      <c r="B280" s="120"/>
      <c r="C280" s="121" t="s">
        <v>187</v>
      </c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 t="s">
        <v>26</v>
      </c>
      <c r="S280" s="122" t="s">
        <v>26</v>
      </c>
      <c r="T280" s="122" t="s">
        <v>26</v>
      </c>
      <c r="U280" s="122" t="s">
        <v>26</v>
      </c>
      <c r="V280" s="122" t="s">
        <v>26</v>
      </c>
      <c r="W280" s="122">
        <v>294.53500000000003</v>
      </c>
      <c r="X280" s="122">
        <v>266.15899999999999</v>
      </c>
      <c r="Y280" s="122">
        <v>265.76</v>
      </c>
      <c r="Z280" s="122">
        <v>284.71787756230702</v>
      </c>
      <c r="AA280" s="122">
        <v>279.39999999999998</v>
      </c>
      <c r="AB280" s="122">
        <v>285.70262942378599</v>
      </c>
      <c r="AC280" s="122">
        <v>303.78993000000003</v>
      </c>
      <c r="AD280" s="122">
        <v>272.79181599999998</v>
      </c>
      <c r="AE280" s="120"/>
    </row>
    <row r="281" spans="1:31" x14ac:dyDescent="0.45">
      <c r="A281" s="8">
        <v>280</v>
      </c>
      <c r="B281" s="120"/>
      <c r="C281" s="121" t="s">
        <v>188</v>
      </c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 t="s">
        <v>26</v>
      </c>
      <c r="S281" s="122" t="s">
        <v>26</v>
      </c>
      <c r="T281" s="122" t="s">
        <v>26</v>
      </c>
      <c r="U281" s="122" t="s">
        <v>26</v>
      </c>
      <c r="V281" s="122" t="s">
        <v>26</v>
      </c>
      <c r="W281" s="122">
        <v>6363.9080000000004</v>
      </c>
      <c r="X281" s="122">
        <v>6497.1580000000004</v>
      </c>
      <c r="Y281" s="122">
        <v>6390.9740000000002</v>
      </c>
      <c r="Z281" s="122">
        <v>6417.1002091733098</v>
      </c>
      <c r="AA281" s="122">
        <v>6082.0156265795504</v>
      </c>
      <c r="AB281" s="122">
        <v>5429.3157503333596</v>
      </c>
      <c r="AC281" s="122">
        <v>5218.05746</v>
      </c>
      <c r="AD281" s="122">
        <v>5111.5734519999996</v>
      </c>
      <c r="AE281" s="120"/>
    </row>
    <row r="282" spans="1:31" x14ac:dyDescent="0.45">
      <c r="A282" s="8">
        <v>281</v>
      </c>
      <c r="B282" s="120"/>
      <c r="C282" s="124" t="s">
        <v>189</v>
      </c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 t="s">
        <v>26</v>
      </c>
      <c r="S282" s="123" t="s">
        <v>26</v>
      </c>
      <c r="T282" s="123" t="s">
        <v>26</v>
      </c>
      <c r="U282" s="123" t="s">
        <v>26</v>
      </c>
      <c r="V282" s="123" t="s">
        <v>26</v>
      </c>
      <c r="W282" s="123">
        <v>0.22397600000000001</v>
      </c>
      <c r="X282" s="123">
        <v>0.214068058680426</v>
      </c>
      <c r="Y282" s="123">
        <v>0.20756080000000002</v>
      </c>
      <c r="Z282" s="123">
        <v>0.19699999999999998</v>
      </c>
      <c r="AA282" s="123">
        <v>0.19779847833980799</v>
      </c>
      <c r="AB282" s="123">
        <v>0.15967440683155401</v>
      </c>
      <c r="AC282" s="123">
        <v>0.17990862618826001</v>
      </c>
      <c r="AD282" s="123">
        <v>0.17729432111464799</v>
      </c>
      <c r="AE282" s="120"/>
    </row>
    <row r="283" spans="1:31" x14ac:dyDescent="0.45">
      <c r="A283" s="8">
        <v>282</v>
      </c>
      <c r="B283" s="120"/>
      <c r="C283" s="124" t="s">
        <v>190</v>
      </c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 t="s">
        <v>26</v>
      </c>
      <c r="S283" s="123" t="s">
        <v>26</v>
      </c>
      <c r="T283" s="123" t="s">
        <v>26</v>
      </c>
      <c r="U283" s="123" t="s">
        <v>26</v>
      </c>
      <c r="V283" s="123" t="s">
        <v>26</v>
      </c>
      <c r="W283" s="123">
        <v>6.4821999999999991E-2</v>
      </c>
      <c r="X283" s="123">
        <v>6.3493319466988496E-2</v>
      </c>
      <c r="Y283" s="123">
        <v>6.2456829999999998E-2</v>
      </c>
      <c r="Z283" s="123">
        <v>5.2000000000000005E-2</v>
      </c>
      <c r="AA283" s="123">
        <v>4.3648388766699305E-2</v>
      </c>
      <c r="AB283" s="123">
        <v>6.6227254625664603E-2</v>
      </c>
      <c r="AC283" s="123">
        <v>4.8525939647280199E-2</v>
      </c>
      <c r="AD283" s="123">
        <v>5.3321885826243198E-2</v>
      </c>
      <c r="AE283" s="120"/>
    </row>
    <row r="284" spans="1:31" x14ac:dyDescent="0.45">
      <c r="A284" s="8">
        <v>283</v>
      </c>
      <c r="B284" s="120"/>
      <c r="C284" s="124" t="s">
        <v>191</v>
      </c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 t="s">
        <v>26</v>
      </c>
      <c r="S284" s="123" t="s">
        <v>26</v>
      </c>
      <c r="T284" s="123" t="s">
        <v>26</v>
      </c>
      <c r="U284" s="123" t="s">
        <v>26</v>
      </c>
      <c r="V284" s="123" t="s">
        <v>26</v>
      </c>
      <c r="W284" s="123">
        <v>0.48274600000000001</v>
      </c>
      <c r="X284" s="123">
        <v>0.486580440247875</v>
      </c>
      <c r="Y284" s="123">
        <v>0.48318610000000001</v>
      </c>
      <c r="Z284" s="123">
        <v>0.47299999999999998</v>
      </c>
      <c r="AA284" s="123">
        <v>0.45441788288694701</v>
      </c>
      <c r="AB284" s="123">
        <v>0.45428435055533301</v>
      </c>
      <c r="AC284" s="123">
        <v>0.43547836171202298</v>
      </c>
      <c r="AD284" s="123">
        <v>0.45253637333430602</v>
      </c>
      <c r="AE284" s="120"/>
    </row>
    <row r="285" spans="1:31" x14ac:dyDescent="0.45">
      <c r="A285" s="8">
        <v>284</v>
      </c>
      <c r="B285" s="120"/>
      <c r="C285" s="124" t="s">
        <v>192</v>
      </c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 t="s">
        <v>26</v>
      </c>
      <c r="S285" s="123" t="s">
        <v>26</v>
      </c>
      <c r="T285" s="123" t="s">
        <v>26</v>
      </c>
      <c r="U285" s="123" t="s">
        <v>26</v>
      </c>
      <c r="V285" s="123" t="s">
        <v>26</v>
      </c>
      <c r="W285" s="123">
        <v>0.13713964279361299</v>
      </c>
      <c r="X285" s="123">
        <v>0.146372921822126</v>
      </c>
      <c r="Y285" s="123">
        <v>0.15127470000000001</v>
      </c>
      <c r="Z285" s="123">
        <v>0.159</v>
      </c>
      <c r="AA285" s="123">
        <v>0.18230277253463498</v>
      </c>
      <c r="AB285" s="123">
        <v>0.21170463412489798</v>
      </c>
      <c r="AC285" s="123">
        <v>0.20558447752700701</v>
      </c>
      <c r="AD285" s="123">
        <v>0.23045383856493198</v>
      </c>
      <c r="AE285" s="120"/>
    </row>
    <row r="286" spans="1:31" ht="14.65" thickBot="1" x14ac:dyDescent="0.5">
      <c r="A286" s="8">
        <v>285</v>
      </c>
      <c r="B286" s="125"/>
      <c r="C286" s="126" t="s">
        <v>193</v>
      </c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 t="s">
        <v>26</v>
      </c>
      <c r="S286" s="127" t="s">
        <v>26</v>
      </c>
      <c r="T286" s="127" t="s">
        <v>26</v>
      </c>
      <c r="U286" s="127" t="s">
        <v>26</v>
      </c>
      <c r="V286" s="127" t="s">
        <v>26</v>
      </c>
      <c r="W286" s="127">
        <v>9.2131183837527497E-2</v>
      </c>
      <c r="X286" s="127">
        <v>8.9886839753627698E-2</v>
      </c>
      <c r="Y286" s="127">
        <v>9.5521429999999991E-2</v>
      </c>
      <c r="Z286" s="127">
        <v>0.12</v>
      </c>
      <c r="AA286" s="127">
        <v>0.12183247747191001</v>
      </c>
      <c r="AB286" s="127">
        <v>0.10810935349417899</v>
      </c>
      <c r="AC286" s="127">
        <v>0.13056788627237501</v>
      </c>
      <c r="AD286" s="127">
        <v>8.6524334620869309E-2</v>
      </c>
      <c r="AE286" s="125"/>
    </row>
    <row r="287" spans="1:31" ht="14.65" thickTop="1" x14ac:dyDescent="0.45">
      <c r="A287" s="8">
        <v>286</v>
      </c>
      <c r="B287" s="32"/>
      <c r="C287" s="76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3"/>
    </row>
    <row r="288" spans="1:31" ht="21" x14ac:dyDescent="0.65">
      <c r="A288" s="8">
        <v>287</v>
      </c>
      <c r="B288" s="128"/>
      <c r="C288" s="129" t="s">
        <v>194</v>
      </c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28"/>
    </row>
    <row r="289" spans="1:31" x14ac:dyDescent="0.45">
      <c r="A289" s="8">
        <v>288</v>
      </c>
      <c r="B289" s="131"/>
      <c r="C289" s="76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132"/>
    </row>
    <row r="290" spans="1:31" x14ac:dyDescent="0.45">
      <c r="A290" s="8">
        <v>289</v>
      </c>
      <c r="B290" s="131"/>
      <c r="C290" s="133" t="s">
        <v>195</v>
      </c>
      <c r="D290" s="134">
        <v>6</v>
      </c>
      <c r="E290" s="134">
        <v>7</v>
      </c>
      <c r="F290" s="134">
        <v>20</v>
      </c>
      <c r="G290" s="134">
        <v>48</v>
      </c>
      <c r="H290" s="134">
        <v>136</v>
      </c>
      <c r="I290" s="134">
        <v>223</v>
      </c>
      <c r="J290" s="134">
        <v>314</v>
      </c>
      <c r="K290" s="134">
        <v>402</v>
      </c>
      <c r="L290" s="134">
        <v>385</v>
      </c>
      <c r="M290" s="134">
        <v>442</v>
      </c>
      <c r="N290" s="134">
        <v>711</v>
      </c>
      <c r="O290" s="134">
        <v>888</v>
      </c>
      <c r="P290" s="134">
        <v>1188</v>
      </c>
      <c r="Q290" s="134">
        <v>1498</v>
      </c>
      <c r="R290" s="134">
        <v>2193</v>
      </c>
      <c r="S290" s="134">
        <v>3278</v>
      </c>
      <c r="T290" s="134">
        <v>5343</v>
      </c>
      <c r="U290" s="134">
        <v>7133</v>
      </c>
      <c r="V290" s="134">
        <v>8517</v>
      </c>
      <c r="W290" s="134">
        <v>10346</v>
      </c>
      <c r="X290" s="134">
        <v>11570</v>
      </c>
      <c r="Y290" s="134">
        <v>10360</v>
      </c>
      <c r="Z290" s="134">
        <v>11187</v>
      </c>
      <c r="AA290" s="134">
        <v>12658</v>
      </c>
      <c r="AB290" s="134">
        <v>13996</v>
      </c>
      <c r="AC290" s="134">
        <v>13573</v>
      </c>
      <c r="AD290" s="134">
        <v>13772</v>
      </c>
      <c r="AE290" s="132"/>
    </row>
    <row r="291" spans="1:31" x14ac:dyDescent="0.45">
      <c r="A291" s="8">
        <v>290</v>
      </c>
      <c r="B291" s="131"/>
      <c r="C291" s="135" t="s">
        <v>196</v>
      </c>
      <c r="D291" s="136">
        <v>0</v>
      </c>
      <c r="E291" s="136">
        <v>0</v>
      </c>
      <c r="F291" s="136">
        <v>2</v>
      </c>
      <c r="G291" s="136">
        <v>18</v>
      </c>
      <c r="H291" s="136">
        <v>25</v>
      </c>
      <c r="I291" s="136">
        <v>25</v>
      </c>
      <c r="J291" s="136">
        <v>39</v>
      </c>
      <c r="K291" s="136">
        <v>54</v>
      </c>
      <c r="L291" s="136">
        <v>63</v>
      </c>
      <c r="M291" s="136">
        <v>59</v>
      </c>
      <c r="N291" s="136">
        <v>60</v>
      </c>
      <c r="O291" s="136">
        <v>71</v>
      </c>
      <c r="P291" s="136">
        <v>160</v>
      </c>
      <c r="Q291" s="136">
        <v>263</v>
      </c>
      <c r="R291" s="136">
        <v>311</v>
      </c>
      <c r="S291" s="136">
        <v>382</v>
      </c>
      <c r="T291" s="136">
        <v>628</v>
      </c>
      <c r="U291" s="136">
        <v>887</v>
      </c>
      <c r="V291" s="136">
        <v>1315</v>
      </c>
      <c r="W291" s="136">
        <v>1575</v>
      </c>
      <c r="X291" s="136">
        <v>1868</v>
      </c>
      <c r="Y291" s="136">
        <v>1645</v>
      </c>
      <c r="Z291" s="136">
        <v>1957</v>
      </c>
      <c r="AA291" s="136">
        <v>2571</v>
      </c>
      <c r="AB291" s="136">
        <v>2283</v>
      </c>
      <c r="AC291" s="136">
        <v>2191</v>
      </c>
      <c r="AD291" s="136">
        <v>2254</v>
      </c>
      <c r="AE291" s="132"/>
    </row>
    <row r="292" spans="1:31" x14ac:dyDescent="0.45">
      <c r="A292" s="8">
        <v>291</v>
      </c>
      <c r="B292" s="131"/>
      <c r="C292" s="135" t="s">
        <v>197</v>
      </c>
      <c r="D292" s="136">
        <v>6</v>
      </c>
      <c r="E292" s="136">
        <v>7</v>
      </c>
      <c r="F292" s="136">
        <v>16</v>
      </c>
      <c r="G292" s="136">
        <v>25</v>
      </c>
      <c r="H292" s="136">
        <v>96</v>
      </c>
      <c r="I292" s="136">
        <v>188</v>
      </c>
      <c r="J292" s="136">
        <v>269</v>
      </c>
      <c r="K292" s="136">
        <v>339</v>
      </c>
      <c r="L292" s="136">
        <v>311</v>
      </c>
      <c r="M292" s="136">
        <v>371</v>
      </c>
      <c r="N292" s="136">
        <v>635</v>
      </c>
      <c r="O292" s="136">
        <v>791</v>
      </c>
      <c r="P292" s="136">
        <v>998</v>
      </c>
      <c r="Q292" s="136">
        <v>1185</v>
      </c>
      <c r="R292" s="136">
        <v>1773</v>
      </c>
      <c r="S292" s="136">
        <v>2502</v>
      </c>
      <c r="T292" s="136">
        <v>3644</v>
      </c>
      <c r="U292" s="136">
        <v>5119</v>
      </c>
      <c r="V292" s="136">
        <v>6378</v>
      </c>
      <c r="W292" s="136">
        <v>7825</v>
      </c>
      <c r="X292" s="136">
        <v>8879</v>
      </c>
      <c r="Y292" s="136">
        <v>8388</v>
      </c>
      <c r="Z292" s="136">
        <v>8905</v>
      </c>
      <c r="AA292" s="136">
        <v>9701</v>
      </c>
      <c r="AB292" s="136">
        <v>11376</v>
      </c>
      <c r="AC292" s="136">
        <v>10983</v>
      </c>
      <c r="AD292" s="136">
        <v>10762</v>
      </c>
      <c r="AE292" s="132"/>
    </row>
    <row r="293" spans="1:31" x14ac:dyDescent="0.45">
      <c r="A293" s="8">
        <v>292</v>
      </c>
      <c r="B293" s="131"/>
      <c r="C293" s="135" t="s">
        <v>198</v>
      </c>
      <c r="D293" s="136">
        <v>0</v>
      </c>
      <c r="E293" s="136">
        <v>0</v>
      </c>
      <c r="F293" s="136">
        <v>2</v>
      </c>
      <c r="G293" s="136">
        <v>4</v>
      </c>
      <c r="H293" s="136">
        <v>16</v>
      </c>
      <c r="I293" s="136">
        <v>10</v>
      </c>
      <c r="J293" s="136">
        <v>6</v>
      </c>
      <c r="K293" s="136">
        <v>9</v>
      </c>
      <c r="L293" s="136">
        <v>10</v>
      </c>
      <c r="M293" s="136">
        <v>13</v>
      </c>
      <c r="N293" s="136">
        <v>16</v>
      </c>
      <c r="O293" s="136">
        <v>26</v>
      </c>
      <c r="P293" s="136">
        <v>30</v>
      </c>
      <c r="Q293" s="136">
        <v>51</v>
      </c>
      <c r="R293" s="136">
        <v>109</v>
      </c>
      <c r="S293" s="136">
        <v>394</v>
      </c>
      <c r="T293" s="136">
        <v>1072</v>
      </c>
      <c r="U293" s="136">
        <v>1128</v>
      </c>
      <c r="V293" s="136">
        <v>824</v>
      </c>
      <c r="W293" s="136">
        <v>946</v>
      </c>
      <c r="X293" s="136">
        <v>823</v>
      </c>
      <c r="Y293" s="136">
        <v>326</v>
      </c>
      <c r="Z293" s="136">
        <v>325</v>
      </c>
      <c r="AA293" s="136">
        <v>387</v>
      </c>
      <c r="AB293" s="136">
        <v>337</v>
      </c>
      <c r="AC293" s="136">
        <v>397</v>
      </c>
      <c r="AD293" s="136">
        <v>756</v>
      </c>
      <c r="AE293" s="132"/>
    </row>
    <row r="294" spans="1:31" x14ac:dyDescent="0.45">
      <c r="A294" s="8">
        <v>293</v>
      </c>
      <c r="B294" s="131"/>
      <c r="C294" s="133" t="s">
        <v>199</v>
      </c>
      <c r="D294" s="134">
        <v>6</v>
      </c>
      <c r="E294" s="134">
        <v>6</v>
      </c>
      <c r="F294" s="134">
        <v>22</v>
      </c>
      <c r="G294" s="134">
        <v>52</v>
      </c>
      <c r="H294" s="134">
        <v>139</v>
      </c>
      <c r="I294" s="134">
        <v>216</v>
      </c>
      <c r="J294" s="134">
        <v>317</v>
      </c>
      <c r="K294" s="134">
        <v>432</v>
      </c>
      <c r="L294" s="134">
        <v>408</v>
      </c>
      <c r="M294" s="134">
        <v>455</v>
      </c>
      <c r="N294" s="134">
        <v>709</v>
      </c>
      <c r="O294" s="134">
        <v>836</v>
      </c>
      <c r="P294" s="134">
        <v>1109</v>
      </c>
      <c r="Q294" s="134">
        <v>1420</v>
      </c>
      <c r="R294" s="134">
        <v>1927</v>
      </c>
      <c r="S294" s="134">
        <v>3216</v>
      </c>
      <c r="T294" s="134">
        <v>5394</v>
      </c>
      <c r="U294" s="134">
        <v>7597</v>
      </c>
      <c r="V294" s="134">
        <v>9753</v>
      </c>
      <c r="W294" s="134">
        <v>11553</v>
      </c>
      <c r="X294" s="134">
        <v>13104</v>
      </c>
      <c r="Y294" s="134">
        <v>13583</v>
      </c>
      <c r="Z294" s="134">
        <v>14280</v>
      </c>
      <c r="AA294" s="134">
        <v>12982</v>
      </c>
      <c r="AB294" s="134">
        <v>14077</v>
      </c>
      <c r="AC294" s="134">
        <v>13850</v>
      </c>
      <c r="AD294" s="134">
        <v>13708</v>
      </c>
      <c r="AE294" s="132"/>
    </row>
    <row r="295" spans="1:31" x14ac:dyDescent="0.45">
      <c r="A295" s="8">
        <v>294</v>
      </c>
      <c r="B295" s="131"/>
      <c r="C295" s="135" t="s">
        <v>196</v>
      </c>
      <c r="D295" s="136">
        <v>0</v>
      </c>
      <c r="E295" s="136">
        <v>0</v>
      </c>
      <c r="F295" s="136">
        <v>5</v>
      </c>
      <c r="G295" s="136">
        <v>24</v>
      </c>
      <c r="H295" s="136">
        <v>25</v>
      </c>
      <c r="I295" s="136">
        <v>24</v>
      </c>
      <c r="J295" s="136">
        <v>39</v>
      </c>
      <c r="K295" s="136">
        <v>55</v>
      </c>
      <c r="L295" s="136">
        <v>63</v>
      </c>
      <c r="M295" s="136">
        <v>60</v>
      </c>
      <c r="N295" s="136">
        <v>58</v>
      </c>
      <c r="O295" s="136">
        <v>65</v>
      </c>
      <c r="P295" s="136">
        <v>158</v>
      </c>
      <c r="Q295" s="136">
        <v>241</v>
      </c>
      <c r="R295" s="136">
        <v>304</v>
      </c>
      <c r="S295" s="136">
        <v>591</v>
      </c>
      <c r="T295" s="136">
        <v>898</v>
      </c>
      <c r="U295" s="136">
        <v>1172</v>
      </c>
      <c r="V295" s="136">
        <v>1800</v>
      </c>
      <c r="W295" s="136">
        <v>2238</v>
      </c>
      <c r="X295" s="136">
        <v>2804</v>
      </c>
      <c r="Y295" s="136">
        <v>2874</v>
      </c>
      <c r="Z295" s="136">
        <v>2820</v>
      </c>
      <c r="AA295" s="136">
        <v>2674</v>
      </c>
      <c r="AB295" s="136">
        <v>2657</v>
      </c>
      <c r="AC295" s="136">
        <v>2686</v>
      </c>
      <c r="AD295" s="136">
        <v>2620</v>
      </c>
      <c r="AE295" s="132"/>
    </row>
    <row r="296" spans="1:31" x14ac:dyDescent="0.45">
      <c r="A296" s="8">
        <v>295</v>
      </c>
      <c r="B296" s="131"/>
      <c r="C296" s="135" t="s">
        <v>197</v>
      </c>
      <c r="D296" s="136">
        <v>6</v>
      </c>
      <c r="E296" s="136">
        <v>6</v>
      </c>
      <c r="F296" s="136">
        <v>15</v>
      </c>
      <c r="G296" s="136">
        <v>25</v>
      </c>
      <c r="H296" s="136">
        <v>111</v>
      </c>
      <c r="I296" s="136">
        <v>187</v>
      </c>
      <c r="J296" s="136">
        <v>274</v>
      </c>
      <c r="K296" s="136">
        <v>368</v>
      </c>
      <c r="L296" s="136">
        <v>335</v>
      </c>
      <c r="M296" s="136">
        <v>383</v>
      </c>
      <c r="N296" s="136">
        <v>636</v>
      </c>
      <c r="O296" s="136">
        <v>752</v>
      </c>
      <c r="P296" s="136">
        <v>930</v>
      </c>
      <c r="Q296" s="136">
        <v>1168</v>
      </c>
      <c r="R296" s="136">
        <v>1603</v>
      </c>
      <c r="S296" s="136">
        <v>2470</v>
      </c>
      <c r="T296" s="136">
        <v>3905</v>
      </c>
      <c r="U296" s="136">
        <v>5802</v>
      </c>
      <c r="V296" s="136">
        <v>7694</v>
      </c>
      <c r="W296" s="136">
        <v>9258</v>
      </c>
      <c r="X296" s="136">
        <v>10262</v>
      </c>
      <c r="Y296" s="136">
        <v>10697</v>
      </c>
      <c r="Z296" s="136">
        <v>11448</v>
      </c>
      <c r="AA296" s="136">
        <v>10303</v>
      </c>
      <c r="AB296" s="136">
        <v>11412</v>
      </c>
      <c r="AC296" s="136">
        <v>11159</v>
      </c>
      <c r="AD296" s="136">
        <v>11083</v>
      </c>
      <c r="AE296" s="132"/>
    </row>
    <row r="297" spans="1:31" x14ac:dyDescent="0.45">
      <c r="A297" s="8">
        <v>296</v>
      </c>
      <c r="B297" s="131"/>
      <c r="C297" s="135" t="s">
        <v>198</v>
      </c>
      <c r="D297" s="136">
        <v>0</v>
      </c>
      <c r="E297" s="136">
        <v>0</v>
      </c>
      <c r="F297" s="136">
        <v>2</v>
      </c>
      <c r="G297" s="136">
        <v>3</v>
      </c>
      <c r="H297" s="136">
        <v>3</v>
      </c>
      <c r="I297" s="136">
        <v>4</v>
      </c>
      <c r="J297" s="136">
        <v>4</v>
      </c>
      <c r="K297" s="136">
        <v>9</v>
      </c>
      <c r="L297" s="136">
        <v>10</v>
      </c>
      <c r="M297" s="136">
        <v>13</v>
      </c>
      <c r="N297" s="136">
        <v>14</v>
      </c>
      <c r="O297" s="136">
        <v>18</v>
      </c>
      <c r="P297" s="136">
        <v>22</v>
      </c>
      <c r="Q297" s="136">
        <v>11</v>
      </c>
      <c r="R297" s="136">
        <v>19</v>
      </c>
      <c r="S297" s="136">
        <v>155</v>
      </c>
      <c r="T297" s="136">
        <v>591</v>
      </c>
      <c r="U297" s="136">
        <v>623</v>
      </c>
      <c r="V297" s="136">
        <v>260</v>
      </c>
      <c r="W297" s="136">
        <v>57</v>
      </c>
      <c r="X297" s="136">
        <v>38</v>
      </c>
      <c r="Y297" s="136">
        <v>12</v>
      </c>
      <c r="Z297" s="136">
        <v>12</v>
      </c>
      <c r="AA297" s="136">
        <v>5</v>
      </c>
      <c r="AB297" s="136">
        <v>8</v>
      </c>
      <c r="AC297" s="136">
        <v>4</v>
      </c>
      <c r="AD297" s="136">
        <v>4</v>
      </c>
      <c r="AE297" s="132"/>
    </row>
    <row r="298" spans="1:31" x14ac:dyDescent="0.45">
      <c r="A298" s="8">
        <v>297</v>
      </c>
      <c r="B298" s="131"/>
      <c r="C298" s="133" t="s">
        <v>200</v>
      </c>
      <c r="D298" s="137">
        <v>278355</v>
      </c>
      <c r="E298" s="137">
        <v>280526</v>
      </c>
      <c r="F298" s="137">
        <v>289905</v>
      </c>
      <c r="G298" s="137">
        <v>293378</v>
      </c>
      <c r="H298" s="137">
        <v>296497</v>
      </c>
      <c r="I298" s="137">
        <v>300163</v>
      </c>
      <c r="J298" s="137">
        <v>310233</v>
      </c>
      <c r="K298" s="137">
        <v>315825</v>
      </c>
      <c r="L298" s="137">
        <v>327064</v>
      </c>
      <c r="M298" s="137">
        <v>336371</v>
      </c>
      <c r="N298" s="137">
        <v>336943</v>
      </c>
      <c r="O298" s="137">
        <v>339316</v>
      </c>
      <c r="P298" s="137">
        <v>342181</v>
      </c>
      <c r="Q298" s="137">
        <v>346588</v>
      </c>
      <c r="R298" s="137">
        <v>355842</v>
      </c>
      <c r="S298" s="137">
        <v>357761</v>
      </c>
      <c r="T298" s="137">
        <v>363573</v>
      </c>
      <c r="U298" s="137">
        <v>367370</v>
      </c>
      <c r="V298" s="137">
        <v>359279</v>
      </c>
      <c r="W298" s="137">
        <v>345856</v>
      </c>
      <c r="X298" s="137">
        <v>342695</v>
      </c>
      <c r="Y298" s="137">
        <v>339826</v>
      </c>
      <c r="Z298" s="137">
        <v>328620</v>
      </c>
      <c r="AA298" s="137">
        <v>325970</v>
      </c>
      <c r="AB298" s="137">
        <v>329918</v>
      </c>
      <c r="AC298" s="137">
        <v>335479</v>
      </c>
      <c r="AD298" s="137">
        <v>344648</v>
      </c>
      <c r="AE298" s="132"/>
    </row>
    <row r="299" spans="1:31" x14ac:dyDescent="0.45">
      <c r="A299" s="8">
        <v>298</v>
      </c>
      <c r="B299" s="131"/>
      <c r="C299" s="135" t="s">
        <v>201</v>
      </c>
      <c r="D299" s="138">
        <v>2707</v>
      </c>
      <c r="E299" s="138">
        <v>2629</v>
      </c>
      <c r="F299" s="138">
        <v>2488</v>
      </c>
      <c r="G299" s="138">
        <v>2616</v>
      </c>
      <c r="H299" s="138">
        <v>2792</v>
      </c>
      <c r="I299" s="138">
        <v>3046</v>
      </c>
      <c r="J299" s="138">
        <v>3182</v>
      </c>
      <c r="K299" s="138">
        <v>3470</v>
      </c>
      <c r="L299" s="138">
        <v>3552</v>
      </c>
      <c r="M299" s="138">
        <v>3531</v>
      </c>
      <c r="N299" s="138">
        <v>3653</v>
      </c>
      <c r="O299" s="138">
        <v>3872</v>
      </c>
      <c r="P299" s="138">
        <v>4132</v>
      </c>
      <c r="Q299" s="138">
        <v>4292</v>
      </c>
      <c r="R299" s="138">
        <v>4632</v>
      </c>
      <c r="S299" s="138">
        <v>4774</v>
      </c>
      <c r="T299" s="138">
        <v>4936</v>
      </c>
      <c r="U299" s="138">
        <v>4897</v>
      </c>
      <c r="V299" s="138">
        <v>5050</v>
      </c>
      <c r="W299" s="138">
        <v>5267</v>
      </c>
      <c r="X299" s="138">
        <v>5312</v>
      </c>
      <c r="Y299" s="138">
        <v>5510</v>
      </c>
      <c r="Z299" s="138">
        <v>5478</v>
      </c>
      <c r="AA299" s="138">
        <v>5788</v>
      </c>
      <c r="AB299" s="138">
        <v>5857</v>
      </c>
      <c r="AC299" s="138">
        <v>5985</v>
      </c>
      <c r="AD299" s="138">
        <v>5984</v>
      </c>
      <c r="AE299" s="132"/>
    </row>
    <row r="300" spans="1:31" x14ac:dyDescent="0.45">
      <c r="A300" s="8">
        <v>299</v>
      </c>
      <c r="B300" s="131"/>
      <c r="C300" s="135" t="s">
        <v>202</v>
      </c>
      <c r="D300" s="138">
        <v>138030</v>
      </c>
      <c r="E300" s="138">
        <v>138503</v>
      </c>
      <c r="F300" s="138">
        <v>140720</v>
      </c>
      <c r="G300" s="138">
        <v>140184</v>
      </c>
      <c r="H300" s="138">
        <v>138743</v>
      </c>
      <c r="I300" s="138">
        <v>137901</v>
      </c>
      <c r="J300" s="138">
        <v>139450</v>
      </c>
      <c r="K300" s="138">
        <v>138956</v>
      </c>
      <c r="L300" s="138">
        <v>139249</v>
      </c>
      <c r="M300" s="138">
        <v>139850</v>
      </c>
      <c r="N300" s="138">
        <v>133773</v>
      </c>
      <c r="O300" s="138">
        <v>131425</v>
      </c>
      <c r="P300" s="138">
        <v>129397</v>
      </c>
      <c r="Q300" s="138">
        <v>124387</v>
      </c>
      <c r="R300" s="138">
        <v>120551</v>
      </c>
      <c r="S300" s="138">
        <v>115037</v>
      </c>
      <c r="T300" s="138">
        <v>111144</v>
      </c>
      <c r="U300" s="138">
        <v>107227</v>
      </c>
      <c r="V300" s="138">
        <v>101430</v>
      </c>
      <c r="W300" s="138">
        <v>97213</v>
      </c>
      <c r="X300" s="138">
        <v>91483</v>
      </c>
      <c r="Y300" s="138">
        <v>87638</v>
      </c>
      <c r="Z300" s="138">
        <v>81728</v>
      </c>
      <c r="AA300" s="138">
        <v>78964</v>
      </c>
      <c r="AB300" s="138">
        <v>78744</v>
      </c>
      <c r="AC300" s="138">
        <v>77223</v>
      </c>
      <c r="AD300" s="138">
        <v>77299</v>
      </c>
      <c r="AE300" s="132"/>
    </row>
    <row r="301" spans="1:31" x14ac:dyDescent="0.45">
      <c r="A301" s="8">
        <v>300</v>
      </c>
      <c r="B301" s="131"/>
      <c r="C301" s="135" t="s">
        <v>203</v>
      </c>
      <c r="D301" s="138">
        <v>106322</v>
      </c>
      <c r="E301" s="138">
        <v>109027</v>
      </c>
      <c r="F301" s="138">
        <v>114551</v>
      </c>
      <c r="G301" s="138">
        <v>117487</v>
      </c>
      <c r="H301" s="138">
        <v>120520</v>
      </c>
      <c r="I301" s="138">
        <v>123470</v>
      </c>
      <c r="J301" s="138">
        <v>130103</v>
      </c>
      <c r="K301" s="138">
        <v>133966</v>
      </c>
      <c r="L301" s="138">
        <v>142201</v>
      </c>
      <c r="M301" s="138">
        <v>148441</v>
      </c>
      <c r="N301" s="138">
        <v>153195</v>
      </c>
      <c r="O301" s="138">
        <v>158840</v>
      </c>
      <c r="P301" s="138">
        <v>164033</v>
      </c>
      <c r="Q301" s="138">
        <v>171836</v>
      </c>
      <c r="R301" s="138">
        <v>181281</v>
      </c>
      <c r="S301" s="138">
        <v>186198</v>
      </c>
      <c r="T301" s="138">
        <v>193814</v>
      </c>
      <c r="U301" s="138">
        <v>199610</v>
      </c>
      <c r="V301" s="138">
        <v>197764</v>
      </c>
      <c r="W301" s="138">
        <v>192228</v>
      </c>
      <c r="X301" s="138">
        <v>195050</v>
      </c>
      <c r="Y301" s="138">
        <v>194736</v>
      </c>
      <c r="Z301" s="138">
        <v>190931</v>
      </c>
      <c r="AA301" s="138">
        <v>191136</v>
      </c>
      <c r="AB301" s="138">
        <v>194872</v>
      </c>
      <c r="AC301" s="138">
        <v>200028</v>
      </c>
      <c r="AD301" s="138">
        <v>206900</v>
      </c>
      <c r="AE301" s="132"/>
    </row>
    <row r="302" spans="1:31" x14ac:dyDescent="0.45">
      <c r="A302" s="8">
        <v>301</v>
      </c>
      <c r="B302" s="131"/>
      <c r="C302" s="133" t="s">
        <v>204</v>
      </c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2"/>
    </row>
    <row r="303" spans="1:31" x14ac:dyDescent="0.45">
      <c r="A303" s="8">
        <v>302</v>
      </c>
      <c r="B303" s="131"/>
      <c r="C303" s="135" t="s">
        <v>10</v>
      </c>
      <c r="D303" s="138">
        <v>339</v>
      </c>
      <c r="E303" s="138">
        <v>340</v>
      </c>
      <c r="F303" s="138">
        <v>418</v>
      </c>
      <c r="G303" s="138">
        <v>400</v>
      </c>
      <c r="H303" s="138">
        <v>346</v>
      </c>
      <c r="I303" s="138">
        <v>375</v>
      </c>
      <c r="J303" s="138">
        <v>425</v>
      </c>
      <c r="K303" s="138">
        <v>458</v>
      </c>
      <c r="L303" s="138">
        <v>616</v>
      </c>
      <c r="M303" s="138">
        <v>640</v>
      </c>
      <c r="N303" s="138">
        <v>812</v>
      </c>
      <c r="O303" s="138">
        <v>1572</v>
      </c>
      <c r="P303" s="138">
        <v>1354</v>
      </c>
      <c r="Q303" s="138">
        <v>2292</v>
      </c>
      <c r="R303" s="138">
        <v>2557</v>
      </c>
      <c r="S303" s="138">
        <v>2616</v>
      </c>
      <c r="T303" s="138">
        <v>2610</v>
      </c>
      <c r="U303" s="138">
        <v>2710</v>
      </c>
      <c r="V303" s="138">
        <v>2823</v>
      </c>
      <c r="W303" s="138">
        <v>2471</v>
      </c>
      <c r="X303" s="138">
        <v>2660</v>
      </c>
      <c r="Y303" s="138">
        <v>2978</v>
      </c>
      <c r="Z303" s="138">
        <v>2796</v>
      </c>
      <c r="AA303" s="138">
        <v>3070</v>
      </c>
      <c r="AB303" s="138">
        <v>2907</v>
      </c>
      <c r="AC303" s="138">
        <v>3159</v>
      </c>
      <c r="AD303" s="138">
        <v>3284</v>
      </c>
      <c r="AE303" s="132"/>
    </row>
    <row r="304" spans="1:31" x14ac:dyDescent="0.45">
      <c r="A304" s="8">
        <v>303</v>
      </c>
      <c r="B304" s="131"/>
      <c r="C304" s="133" t="s">
        <v>205</v>
      </c>
      <c r="D304" s="137">
        <v>56</v>
      </c>
      <c r="E304" s="137">
        <v>58</v>
      </c>
      <c r="F304" s="137">
        <v>64</v>
      </c>
      <c r="G304" s="137">
        <v>70</v>
      </c>
      <c r="H304" s="137">
        <v>128</v>
      </c>
      <c r="I304" s="137">
        <v>161</v>
      </c>
      <c r="J304" s="137">
        <v>194</v>
      </c>
      <c r="K304" s="137">
        <v>240</v>
      </c>
      <c r="L304" s="137">
        <v>254</v>
      </c>
      <c r="M304" s="137">
        <v>300</v>
      </c>
      <c r="N304" s="137">
        <v>625</v>
      </c>
      <c r="O304" s="137">
        <v>839</v>
      </c>
      <c r="P304" s="137">
        <v>1111</v>
      </c>
      <c r="Q304" s="137">
        <v>2459</v>
      </c>
      <c r="R304" s="137">
        <v>2895</v>
      </c>
      <c r="S304" s="137">
        <v>4836</v>
      </c>
      <c r="T304" s="137">
        <v>8240</v>
      </c>
      <c r="U304" s="137">
        <v>16231</v>
      </c>
      <c r="V304" s="137">
        <v>22751</v>
      </c>
      <c r="W304" s="137">
        <v>26934</v>
      </c>
      <c r="X304" s="137">
        <v>30070</v>
      </c>
      <c r="Y304" s="137">
        <v>29173</v>
      </c>
      <c r="Z304" s="137">
        <v>29990</v>
      </c>
      <c r="AA304" s="137">
        <v>31276</v>
      </c>
      <c r="AB304" s="137">
        <v>30249</v>
      </c>
      <c r="AC304" s="137">
        <v>30880</v>
      </c>
      <c r="AD304" s="137">
        <v>33058</v>
      </c>
      <c r="AE304" s="139"/>
    </row>
    <row r="305" spans="1:31" x14ac:dyDescent="0.45">
      <c r="A305" s="8">
        <v>304</v>
      </c>
      <c r="B305" s="131"/>
      <c r="C305" s="135" t="s">
        <v>196</v>
      </c>
      <c r="D305" s="138">
        <v>0</v>
      </c>
      <c r="E305" s="138">
        <v>0</v>
      </c>
      <c r="F305" s="138">
        <v>0</v>
      </c>
      <c r="G305" s="138">
        <v>0</v>
      </c>
      <c r="H305" s="138">
        <v>0</v>
      </c>
      <c r="I305" s="138">
        <v>0</v>
      </c>
      <c r="J305" s="138">
        <v>0</v>
      </c>
      <c r="K305" s="138">
        <v>0</v>
      </c>
      <c r="L305" s="138">
        <v>0</v>
      </c>
      <c r="M305" s="138">
        <v>0</v>
      </c>
      <c r="N305" s="138">
        <v>118</v>
      </c>
      <c r="O305" s="138">
        <v>118</v>
      </c>
      <c r="P305" s="138">
        <v>272</v>
      </c>
      <c r="Q305" s="138">
        <v>496</v>
      </c>
      <c r="R305" s="138">
        <v>507</v>
      </c>
      <c r="S305" s="138">
        <v>820</v>
      </c>
      <c r="T305" s="138">
        <v>1279</v>
      </c>
      <c r="U305" s="138">
        <v>2129</v>
      </c>
      <c r="V305" s="138">
        <v>3954</v>
      </c>
      <c r="W305" s="138">
        <v>4352</v>
      </c>
      <c r="X305" s="138">
        <v>4674</v>
      </c>
      <c r="Y305" s="138">
        <v>4582</v>
      </c>
      <c r="Z305" s="138">
        <v>5381</v>
      </c>
      <c r="AA305" s="138">
        <v>5962</v>
      </c>
      <c r="AB305" s="138">
        <v>5442</v>
      </c>
      <c r="AC305" s="138">
        <v>5866</v>
      </c>
      <c r="AD305" s="138">
        <v>6972</v>
      </c>
      <c r="AE305" s="139"/>
    </row>
    <row r="306" spans="1:31" x14ac:dyDescent="0.45">
      <c r="A306" s="8">
        <v>305</v>
      </c>
      <c r="B306" s="131"/>
      <c r="C306" s="135" t="s">
        <v>197</v>
      </c>
      <c r="D306" s="138">
        <v>28</v>
      </c>
      <c r="E306" s="138">
        <v>30</v>
      </c>
      <c r="F306" s="138">
        <v>36</v>
      </c>
      <c r="G306" s="138">
        <v>42</v>
      </c>
      <c r="H306" s="138">
        <v>100</v>
      </c>
      <c r="I306" s="138">
        <v>133</v>
      </c>
      <c r="J306" s="138">
        <v>166</v>
      </c>
      <c r="K306" s="138">
        <v>212</v>
      </c>
      <c r="L306" s="138">
        <v>226</v>
      </c>
      <c r="M306" s="138">
        <v>272</v>
      </c>
      <c r="N306" s="138">
        <v>479</v>
      </c>
      <c r="O306" s="138">
        <v>693</v>
      </c>
      <c r="P306" s="138">
        <v>811</v>
      </c>
      <c r="Q306" s="138">
        <v>1744</v>
      </c>
      <c r="R306" s="138">
        <v>2053</v>
      </c>
      <c r="S306" s="138">
        <v>3215</v>
      </c>
      <c r="T306" s="138">
        <v>5439</v>
      </c>
      <c r="U306" s="138">
        <v>11641</v>
      </c>
      <c r="V306" s="138">
        <v>16070</v>
      </c>
      <c r="W306" s="138">
        <v>19764</v>
      </c>
      <c r="X306" s="138">
        <v>21421</v>
      </c>
      <c r="Y306" s="138">
        <v>21619</v>
      </c>
      <c r="Z306" s="138">
        <v>21994</v>
      </c>
      <c r="AA306" s="138">
        <v>22396</v>
      </c>
      <c r="AB306" s="138">
        <v>22140</v>
      </c>
      <c r="AC306" s="138">
        <v>22304</v>
      </c>
      <c r="AD306" s="138">
        <v>21314</v>
      </c>
      <c r="AE306" s="139"/>
    </row>
    <row r="307" spans="1:31" x14ac:dyDescent="0.45">
      <c r="A307" s="8">
        <v>306</v>
      </c>
      <c r="B307" s="131"/>
      <c r="C307" s="135" t="s">
        <v>198</v>
      </c>
      <c r="D307" s="138">
        <v>28</v>
      </c>
      <c r="E307" s="138">
        <v>28</v>
      </c>
      <c r="F307" s="138">
        <v>28</v>
      </c>
      <c r="G307" s="138">
        <v>28</v>
      </c>
      <c r="H307" s="138">
        <v>28</v>
      </c>
      <c r="I307" s="138">
        <v>28</v>
      </c>
      <c r="J307" s="138">
        <v>28</v>
      </c>
      <c r="K307" s="138">
        <v>28</v>
      </c>
      <c r="L307" s="138">
        <v>28</v>
      </c>
      <c r="M307" s="138">
        <v>28</v>
      </c>
      <c r="N307" s="138">
        <v>28</v>
      </c>
      <c r="O307" s="138">
        <v>28</v>
      </c>
      <c r="P307" s="138">
        <v>28</v>
      </c>
      <c r="Q307" s="138">
        <v>219</v>
      </c>
      <c r="R307" s="138">
        <v>335</v>
      </c>
      <c r="S307" s="138">
        <v>801</v>
      </c>
      <c r="T307" s="138">
        <v>1522</v>
      </c>
      <c r="U307" s="138">
        <v>2461</v>
      </c>
      <c r="V307" s="138">
        <v>2727</v>
      </c>
      <c r="W307" s="138">
        <v>2818</v>
      </c>
      <c r="X307" s="138">
        <v>3975</v>
      </c>
      <c r="Y307" s="138">
        <v>2972</v>
      </c>
      <c r="Z307" s="138">
        <v>2615</v>
      </c>
      <c r="AA307" s="138">
        <v>2918</v>
      </c>
      <c r="AB307" s="138">
        <v>2667</v>
      </c>
      <c r="AC307" s="138">
        <v>2710</v>
      </c>
      <c r="AD307" s="138">
        <v>4772</v>
      </c>
      <c r="AE307" s="139"/>
    </row>
    <row r="308" spans="1:31" x14ac:dyDescent="0.45">
      <c r="A308" s="8">
        <v>307</v>
      </c>
      <c r="B308" s="131"/>
      <c r="C308" s="133" t="s">
        <v>206</v>
      </c>
      <c r="D308" s="140">
        <v>2.1554743660211021E-5</v>
      </c>
      <c r="E308" s="140">
        <v>2.1387934353300158E-5</v>
      </c>
      <c r="F308" s="140">
        <v>7.5881170087642756E-5</v>
      </c>
      <c r="G308" s="140">
        <v>1.7721432709675222E-4</v>
      </c>
      <c r="H308" s="140">
        <v>4.6858776412842678E-4</v>
      </c>
      <c r="I308" s="140">
        <v>7.1909154767809996E-4</v>
      </c>
      <c r="J308" s="140">
        <v>1.0207696023184672E-3</v>
      </c>
      <c r="K308" s="140">
        <v>1.3659776700594769E-3</v>
      </c>
      <c r="L308" s="140">
        <v>1.24590804710021E-3</v>
      </c>
      <c r="M308" s="140">
        <v>1.3508458373165967E-3</v>
      </c>
      <c r="N308" s="140">
        <v>2.0997950552639998E-3</v>
      </c>
      <c r="O308" s="140">
        <v>2.4577247818622261E-3</v>
      </c>
      <c r="P308" s="140">
        <v>3.2305048209968247E-3</v>
      </c>
      <c r="Q308" s="140">
        <v>4.0803659685984227E-3</v>
      </c>
      <c r="R308" s="140">
        <v>5.3861569895658932E-3</v>
      </c>
      <c r="S308" s="140">
        <v>8.9091548769035141E-3</v>
      </c>
      <c r="T308" s="140">
        <v>1.4619193586418298E-2</v>
      </c>
      <c r="U308" s="140">
        <v>2.0260449586230255E-2</v>
      </c>
      <c r="V308" s="140">
        <v>2.6428602397624054E-2</v>
      </c>
      <c r="W308" s="140">
        <v>3.2324311922755165E-2</v>
      </c>
      <c r="X308" s="140">
        <v>3.6829783107878322E-2</v>
      </c>
      <c r="Y308" s="140">
        <v>3.8434222105266133E-2</v>
      </c>
      <c r="Z308" s="140">
        <v>4.164479440069991E-2</v>
      </c>
      <c r="AA308" s="140">
        <v>3.8300408317401877E-2</v>
      </c>
      <c r="AB308" s="140">
        <v>4.0922106425965492E-2</v>
      </c>
      <c r="AC308" s="140">
        <v>3.9647438374712664E-2</v>
      </c>
      <c r="AD308" s="140">
        <v>3.825246403018228E-2</v>
      </c>
      <c r="AE308" s="132"/>
    </row>
    <row r="309" spans="1:31" x14ac:dyDescent="0.45">
      <c r="A309" s="8">
        <v>308</v>
      </c>
      <c r="B309" s="131"/>
      <c r="C309" s="135" t="s">
        <v>207</v>
      </c>
      <c r="D309" s="141">
        <v>0</v>
      </c>
      <c r="E309" s="141">
        <v>0</v>
      </c>
      <c r="F309" s="141">
        <v>3.5530289571860007E-5</v>
      </c>
      <c r="G309" s="141">
        <v>1.7117425539198904E-4</v>
      </c>
      <c r="H309" s="141">
        <v>1.801568084861063E-4</v>
      </c>
      <c r="I309" s="141">
        <v>1.7400761283306145E-4</v>
      </c>
      <c r="J309" s="141">
        <v>2.7959193914932362E-4</v>
      </c>
      <c r="K309" s="141">
        <v>3.9565214263619428E-4</v>
      </c>
      <c r="L309" s="141">
        <v>4.5222234983346732E-4</v>
      </c>
      <c r="M309" s="141">
        <v>4.2884711600314486E-4</v>
      </c>
      <c r="N309" s="141">
        <v>4.3338240019128604E-4</v>
      </c>
      <c r="O309" s="141">
        <v>4.9433416989885163E-4</v>
      </c>
      <c r="P309" s="141">
        <v>1.2195592605457142E-3</v>
      </c>
      <c r="Q309" s="141">
        <v>1.9337548544468338E-3</v>
      </c>
      <c r="R309" s="141">
        <v>2.5154110297463902E-3</v>
      </c>
      <c r="S309" s="141">
        <v>5.1112187359463107E-3</v>
      </c>
      <c r="T309" s="141">
        <v>8.014851573517074E-3</v>
      </c>
      <c r="U309" s="141">
        <v>1.0811907858928587E-2</v>
      </c>
      <c r="V309" s="141">
        <v>1.7436791630340016E-2</v>
      </c>
      <c r="W309" s="141">
        <v>2.250354445908035E-2</v>
      </c>
      <c r="X309" s="141">
        <v>2.9738988407733834E-2</v>
      </c>
      <c r="Y309" s="141">
        <v>3.1752695775145834E-2</v>
      </c>
      <c r="Z309" s="141">
        <v>3.3353834508208356E-2</v>
      </c>
      <c r="AA309" s="141">
        <v>3.2754354589774368E-2</v>
      </c>
      <c r="AB309" s="141">
        <v>3.2640876647707033E-2</v>
      </c>
      <c r="AC309" s="141">
        <v>3.3613235054874922E-2</v>
      </c>
      <c r="AD309" s="141">
        <v>3.2783192982895185E-2</v>
      </c>
      <c r="AE309" s="132"/>
    </row>
    <row r="310" spans="1:31" ht="14.65" thickBot="1" x14ac:dyDescent="0.5">
      <c r="A310" s="8">
        <v>309</v>
      </c>
      <c r="B310" s="142"/>
      <c r="C310" s="143" t="s">
        <v>208</v>
      </c>
      <c r="D310" s="144">
        <v>5.6429162591227148E-5</v>
      </c>
      <c r="E310" s="144">
        <v>5.5029211339686153E-5</v>
      </c>
      <c r="F310" s="144">
        <v>1.3092889688040083E-4</v>
      </c>
      <c r="G310" s="144">
        <v>2.1274423037647219E-4</v>
      </c>
      <c r="H310" s="144">
        <v>9.201614841956048E-4</v>
      </c>
      <c r="I310" s="144">
        <v>1.5122475880864003E-3</v>
      </c>
      <c r="J310" s="144">
        <v>2.1015976744364422E-3</v>
      </c>
      <c r="K310" s="144">
        <v>2.7394404990545951E-3</v>
      </c>
      <c r="L310" s="144">
        <v>2.350283437166751E-3</v>
      </c>
      <c r="M310" s="144">
        <v>2.5735096489813473E-3</v>
      </c>
      <c r="N310" s="144">
        <v>4.1344072391130528E-3</v>
      </c>
      <c r="O310" s="144">
        <v>4.7120156398816979E-3</v>
      </c>
      <c r="P310" s="144">
        <v>5.6376278316955927E-3</v>
      </c>
      <c r="Q310" s="144">
        <v>6.7512889875378608E-3</v>
      </c>
      <c r="R310" s="144">
        <v>8.765118873165504E-3</v>
      </c>
      <c r="S310" s="144">
        <v>1.3091780270104098E-2</v>
      </c>
      <c r="T310" s="144">
        <v>1.975025161972294E-2</v>
      </c>
      <c r="U310" s="144">
        <v>2.8245672112632174E-2</v>
      </c>
      <c r="V310" s="144">
        <v>3.7448042909013032E-2</v>
      </c>
      <c r="W310" s="144">
        <v>4.5948601887972368E-2</v>
      </c>
      <c r="X310" s="144">
        <v>4.9982465710723192E-2</v>
      </c>
      <c r="Y310" s="144">
        <v>5.2070504738771277E-2</v>
      </c>
      <c r="Z310" s="144">
        <v>5.6567133941762729E-2</v>
      </c>
      <c r="AA310" s="144">
        <v>5.1146997354037702E-2</v>
      </c>
      <c r="AB310" s="144">
        <v>5.5321789377751063E-2</v>
      </c>
      <c r="AC310" s="144">
        <v>5.2839426669255209E-2</v>
      </c>
      <c r="AD310" s="144">
        <v>5.0843414394700505E-2</v>
      </c>
      <c r="AE310" s="145"/>
    </row>
    <row r="311" spans="1:31" ht="14.65" thickTop="1" x14ac:dyDescent="0.45">
      <c r="A311" s="8">
        <v>310</v>
      </c>
      <c r="B311" s="32"/>
      <c r="C311" s="76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3"/>
    </row>
    <row r="312" spans="1:31" ht="21" x14ac:dyDescent="0.65">
      <c r="A312" s="8">
        <v>311</v>
      </c>
      <c r="B312" s="146"/>
      <c r="C312" s="146" t="s">
        <v>209</v>
      </c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6"/>
    </row>
    <row r="313" spans="1:31" x14ac:dyDescent="0.45">
      <c r="A313" s="8">
        <v>312</v>
      </c>
      <c r="B313" s="148"/>
      <c r="C313" s="76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148"/>
    </row>
    <row r="314" spans="1:31" x14ac:dyDescent="0.45">
      <c r="A314" s="8">
        <v>313</v>
      </c>
      <c r="B314" s="148"/>
      <c r="C314" s="149" t="s">
        <v>210</v>
      </c>
      <c r="D314" s="150">
        <v>185.75590142432043</v>
      </c>
      <c r="E314" s="150">
        <v>183.90156979315657</v>
      </c>
      <c r="F314" s="150">
        <v>178.88453850777992</v>
      </c>
      <c r="G314" s="150">
        <v>179.38608435387127</v>
      </c>
      <c r="H314" s="150">
        <v>173.67705613324773</v>
      </c>
      <c r="I314" s="150">
        <v>173.42996571387752</v>
      </c>
      <c r="J314" s="150">
        <v>176.03608687466993</v>
      </c>
      <c r="K314" s="150">
        <v>169.76328005250008</v>
      </c>
      <c r="L314" s="150">
        <v>165.9466748360868</v>
      </c>
      <c r="M314" s="150">
        <v>159.86832188339645</v>
      </c>
      <c r="N314" s="150">
        <v>154.94698858165094</v>
      </c>
      <c r="O314" s="150">
        <v>155.01359849942975</v>
      </c>
      <c r="P314" s="150">
        <v>152.82455542815273</v>
      </c>
      <c r="Q314" s="150">
        <v>154.03699966302864</v>
      </c>
      <c r="R314" s="150">
        <v>151.71464967544952</v>
      </c>
      <c r="S314" s="150">
        <v>149.22326065306163</v>
      </c>
      <c r="T314" s="150">
        <v>145.06912511057817</v>
      </c>
      <c r="U314" s="150">
        <v>138.47452292463331</v>
      </c>
      <c r="V314" s="150">
        <v>137.41742510801902</v>
      </c>
      <c r="W314" s="150">
        <v>135.39360240124137</v>
      </c>
      <c r="X314" s="150">
        <v>137.60500584708913</v>
      </c>
      <c r="Y314" s="150">
        <v>130.33216548719574</v>
      </c>
      <c r="Z314" s="150">
        <v>129.83376140419637</v>
      </c>
      <c r="AA314" s="150">
        <v>128.1169093411944</v>
      </c>
      <c r="AB314" s="150">
        <v>121.37034107699624</v>
      </c>
      <c r="AC314" s="150">
        <v>120.16544371956118</v>
      </c>
      <c r="AD314" s="150">
        <v>118.67072764131784</v>
      </c>
      <c r="AE314" s="148"/>
    </row>
    <row r="315" spans="1:31" x14ac:dyDescent="0.45">
      <c r="A315" s="8">
        <v>314</v>
      </c>
      <c r="B315" s="148"/>
      <c r="C315" s="76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148"/>
    </row>
    <row r="316" spans="1:31" x14ac:dyDescent="0.45">
      <c r="A316" s="8">
        <v>315</v>
      </c>
      <c r="B316" s="148"/>
      <c r="C316" s="149" t="s">
        <v>211</v>
      </c>
      <c r="D316" s="150">
        <v>3513.5820252725348</v>
      </c>
      <c r="E316" s="150">
        <v>3503.5969496284238</v>
      </c>
      <c r="F316" s="150">
        <v>3429.1647241291439</v>
      </c>
      <c r="G316" s="150">
        <v>3421.2942754313026</v>
      </c>
      <c r="H316" s="150">
        <v>3396.5788435478648</v>
      </c>
      <c r="I316" s="150">
        <v>3475.0032768974324</v>
      </c>
      <c r="J316" s="150">
        <v>3590.9971857621626</v>
      </c>
      <c r="K316" s="150">
        <v>3557.543852670226</v>
      </c>
      <c r="L316" s="150">
        <v>3563.4883140661541</v>
      </c>
      <c r="M316" s="150">
        <v>3531.4485364691404</v>
      </c>
      <c r="N316" s="150">
        <v>3550.0641670956647</v>
      </c>
      <c r="O316" s="150">
        <v>3622.5628602928327</v>
      </c>
      <c r="P316" s="150">
        <v>3614.4106254189455</v>
      </c>
      <c r="Q316" s="150">
        <v>3677.9498180015635</v>
      </c>
      <c r="R316" s="150">
        <v>3701.4953582984722</v>
      </c>
      <c r="S316" s="150">
        <v>3702.1253784197029</v>
      </c>
      <c r="T316" s="150">
        <v>3705.780377831411</v>
      </c>
      <c r="U316" s="150">
        <v>3632.6012135943392</v>
      </c>
      <c r="V316" s="150">
        <v>3607.8586938171989</v>
      </c>
      <c r="W316" s="150">
        <v>3388.0085319723457</v>
      </c>
      <c r="X316" s="150">
        <v>3508.1360811890645</v>
      </c>
      <c r="Y316" s="150">
        <v>3380.7912601438511</v>
      </c>
      <c r="Z316" s="150">
        <v>3346.3462219242297</v>
      </c>
      <c r="AA316" s="150">
        <v>3303.3115170057877</v>
      </c>
      <c r="AB316" s="150">
        <v>3172.3393636982432</v>
      </c>
      <c r="AC316" s="150">
        <v>3203.906615010852</v>
      </c>
      <c r="AD316" s="150">
        <v>3215.1447761105724</v>
      </c>
      <c r="AE316" s="148"/>
    </row>
    <row r="317" spans="1:31" x14ac:dyDescent="0.45">
      <c r="A317" s="8">
        <v>316</v>
      </c>
      <c r="B317" s="148"/>
      <c r="C317" s="76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148"/>
    </row>
    <row r="318" spans="1:31" x14ac:dyDescent="0.45">
      <c r="A318" s="8">
        <v>317</v>
      </c>
      <c r="B318" s="148"/>
      <c r="C318" s="149" t="s">
        <v>212</v>
      </c>
      <c r="D318" s="150">
        <v>4548.526718949598</v>
      </c>
      <c r="E318" s="150">
        <v>4565.3338572242865</v>
      </c>
      <c r="F318" s="150">
        <v>4540.8409376990894</v>
      </c>
      <c r="G318" s="150">
        <v>4525.1812264908813</v>
      </c>
      <c r="H318" s="150">
        <v>4572.9902208620824</v>
      </c>
      <c r="I318" s="150">
        <v>4685.2401554844091</v>
      </c>
      <c r="J318" s="150">
        <v>4827.6327876134719</v>
      </c>
      <c r="K318" s="150">
        <v>4894.2778460408208</v>
      </c>
      <c r="L318" s="150">
        <v>4962.5177378536173</v>
      </c>
      <c r="M318" s="150">
        <v>5050.4220029878752</v>
      </c>
      <c r="N318" s="150">
        <v>5188.9438366135728</v>
      </c>
      <c r="O318" s="150">
        <v>5311.2018699750415</v>
      </c>
      <c r="P318" s="150">
        <v>5362.6523410151449</v>
      </c>
      <c r="Q318" s="150">
        <v>5476.4624470485614</v>
      </c>
      <c r="R318" s="150">
        <v>5574.4486434814025</v>
      </c>
      <c r="S318" s="150">
        <v>5630.0352753724064</v>
      </c>
      <c r="T318" s="150">
        <v>5707.6070078693247</v>
      </c>
      <c r="U318" s="150">
        <v>5719.3087849401791</v>
      </c>
      <c r="V318" s="150">
        <v>5721.6529605123596</v>
      </c>
      <c r="W318" s="150">
        <v>5406.3768039623401</v>
      </c>
      <c r="X318" s="150">
        <v>5640.7168830354876</v>
      </c>
      <c r="Y318" s="150">
        <v>5550.289006308195</v>
      </c>
      <c r="Z318" s="150">
        <v>5555.7867504847218</v>
      </c>
      <c r="AA318" s="150">
        <v>5497.9803572384881</v>
      </c>
      <c r="AB318" s="150">
        <v>5348.5491142771898</v>
      </c>
      <c r="AC318" s="150">
        <v>5411.4277001277123</v>
      </c>
      <c r="AD318" s="150">
        <v>5456.4011982060483</v>
      </c>
      <c r="AE318" s="148"/>
    </row>
    <row r="319" spans="1:31" x14ac:dyDescent="0.45">
      <c r="A319" s="8">
        <v>318</v>
      </c>
      <c r="B319" s="148"/>
      <c r="C319" s="76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148"/>
    </row>
    <row r="320" spans="1:31" x14ac:dyDescent="0.45">
      <c r="A320" s="8">
        <v>319</v>
      </c>
      <c r="B320" s="148"/>
      <c r="C320" s="149" t="s">
        <v>213</v>
      </c>
      <c r="D320" s="150">
        <v>174.67047703138311</v>
      </c>
      <c r="E320" s="150">
        <v>173.13515865079628</v>
      </c>
      <c r="F320" s="150">
        <v>167.94583156108072</v>
      </c>
      <c r="G320" s="150">
        <v>169.13277697412866</v>
      </c>
      <c r="H320" s="150">
        <v>162.82265879589841</v>
      </c>
      <c r="I320" s="150">
        <v>162.30875665713458</v>
      </c>
      <c r="J320" s="150">
        <v>165.25125467957932</v>
      </c>
      <c r="K320" s="150">
        <v>158.76672970536711</v>
      </c>
      <c r="L320" s="150">
        <v>155.27910629494724</v>
      </c>
      <c r="M320" s="150">
        <v>149.69897263040718</v>
      </c>
      <c r="N320" s="150">
        <v>144.9005211565817</v>
      </c>
      <c r="O320" s="150">
        <v>145.31101746910358</v>
      </c>
      <c r="P320" s="150">
        <v>143.09134119666331</v>
      </c>
      <c r="Q320" s="150">
        <v>144.39630301773084</v>
      </c>
      <c r="R320" s="150">
        <v>142.08574189777855</v>
      </c>
      <c r="S320" s="150">
        <v>139.62310986380476</v>
      </c>
      <c r="T320" s="150">
        <v>135.82711270018729</v>
      </c>
      <c r="U320" s="150">
        <v>129.58416919983409</v>
      </c>
      <c r="V320" s="150">
        <v>128.88392193381981</v>
      </c>
      <c r="W320" s="150">
        <v>127.25018047190882</v>
      </c>
      <c r="X320" s="150">
        <v>129.21013782732967</v>
      </c>
      <c r="Y320" s="150">
        <v>122.28176849360112</v>
      </c>
      <c r="Z320" s="150">
        <v>122.08000132100082</v>
      </c>
      <c r="AA320" s="150">
        <v>120.618258937951</v>
      </c>
      <c r="AB320" s="150">
        <v>113.82776340264964</v>
      </c>
      <c r="AC320" s="150">
        <v>112.97343148757614</v>
      </c>
      <c r="AD320" s="150">
        <v>111.59850591125041</v>
      </c>
      <c r="AE320" s="148"/>
    </row>
    <row r="321" spans="1:31" x14ac:dyDescent="0.45">
      <c r="A321" s="8">
        <v>320</v>
      </c>
      <c r="B321" s="148"/>
      <c r="C321" s="76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148"/>
    </row>
    <row r="322" spans="1:31" x14ac:dyDescent="0.45">
      <c r="A322" s="8">
        <v>321</v>
      </c>
      <c r="B322" s="148"/>
      <c r="C322" s="149" t="s">
        <v>214</v>
      </c>
      <c r="D322" s="151">
        <v>0.44300713389588842</v>
      </c>
      <c r="E322" s="151">
        <v>0.44790786651103154</v>
      </c>
      <c r="F322" s="151">
        <v>0.45673295446061407</v>
      </c>
      <c r="G322" s="151">
        <v>0.43860338979005498</v>
      </c>
      <c r="H322" s="151">
        <v>0.42811664026724766</v>
      </c>
      <c r="I322" s="151">
        <v>0.43078208192503836</v>
      </c>
      <c r="J322" s="151">
        <v>0.4371543582912773</v>
      </c>
      <c r="K322" s="151">
        <v>0.44649256504942425</v>
      </c>
      <c r="L322" s="151">
        <v>0.45949592649355792</v>
      </c>
      <c r="M322" s="151">
        <v>0.45102998343104767</v>
      </c>
      <c r="N322" s="151">
        <v>0.466627723219325</v>
      </c>
      <c r="O322" s="151">
        <v>0.47349672192666831</v>
      </c>
      <c r="P322" s="151">
        <v>0.47506112105031606</v>
      </c>
      <c r="Q322" s="151">
        <v>0.48814794435547032</v>
      </c>
      <c r="R322" s="151">
        <v>0.5018176706878823</v>
      </c>
      <c r="S322" s="151">
        <v>0.52147772218631383</v>
      </c>
      <c r="T322" s="151">
        <v>0.53591415469598658</v>
      </c>
      <c r="U322" s="151">
        <v>0.52752618847117261</v>
      </c>
      <c r="V322" s="151">
        <v>0.54548626999519834</v>
      </c>
      <c r="W322" s="151">
        <v>0.5358331685923271</v>
      </c>
      <c r="X322" s="151">
        <v>0.52673520887329794</v>
      </c>
      <c r="Y322" s="151">
        <v>0.54002796384135832</v>
      </c>
      <c r="Z322" s="151">
        <v>0.53380285105292202</v>
      </c>
      <c r="AA322" s="151">
        <v>0.53143566800027808</v>
      </c>
      <c r="AB322" s="151">
        <v>0.53437522342229027</v>
      </c>
      <c r="AC322" s="151">
        <v>0.539380154560541</v>
      </c>
      <c r="AD322" s="151">
        <v>0.53640117594895909</v>
      </c>
      <c r="AE322" s="148"/>
    </row>
    <row r="323" spans="1:31" x14ac:dyDescent="0.45">
      <c r="A323" s="8">
        <v>322</v>
      </c>
      <c r="B323" s="148"/>
      <c r="C323" s="152" t="s">
        <v>215</v>
      </c>
      <c r="D323" s="153">
        <v>0.17824917692212891</v>
      </c>
      <c r="E323" s="153">
        <v>0.20873778571115587</v>
      </c>
      <c r="F323" s="153">
        <v>0.22147122806930705</v>
      </c>
      <c r="G323" s="153">
        <v>0.19801593892276503</v>
      </c>
      <c r="H323" s="153">
        <v>0.20167760462720347</v>
      </c>
      <c r="I323" s="153">
        <v>0.21431821795314615</v>
      </c>
      <c r="J323" s="153">
        <v>0.23067319616957926</v>
      </c>
      <c r="K323" s="153">
        <v>0.2485075567472185</v>
      </c>
      <c r="L323" s="153">
        <v>0.26407064229827748</v>
      </c>
      <c r="M323" s="153">
        <v>0.27491999412332085</v>
      </c>
      <c r="N323" s="153">
        <v>0.30564595745210948</v>
      </c>
      <c r="O323" s="153">
        <v>0.33737592034132358</v>
      </c>
      <c r="P323" s="153">
        <v>0.33249969709490718</v>
      </c>
      <c r="Q323" s="153">
        <v>0.35018027705737237</v>
      </c>
      <c r="R323" s="153">
        <v>0.38188999227190668</v>
      </c>
      <c r="S323" s="153">
        <v>0.39366468884717337</v>
      </c>
      <c r="T323" s="153">
        <v>0.41526919950006674</v>
      </c>
      <c r="U323" s="153">
        <v>0.41334303972513448</v>
      </c>
      <c r="V323" s="153">
        <v>0.44767099056603776</v>
      </c>
      <c r="W323" s="153">
        <v>0.40945320980861599</v>
      </c>
      <c r="X323" s="153">
        <v>0.39417457901817399</v>
      </c>
      <c r="Y323" s="153">
        <v>0.41865115875358044</v>
      </c>
      <c r="Z323" s="153">
        <v>0.42322806588886852</v>
      </c>
      <c r="AA323" s="153">
        <v>0.44342984409799552</v>
      </c>
      <c r="AB323" s="153">
        <v>0.45785710033633953</v>
      </c>
      <c r="AC323" s="153">
        <v>0.42445013644304219</v>
      </c>
      <c r="AD323" s="153">
        <v>0.40155115401871022</v>
      </c>
      <c r="AE323" s="148"/>
    </row>
    <row r="324" spans="1:31" x14ac:dyDescent="0.45">
      <c r="A324" s="8">
        <v>323</v>
      </c>
      <c r="B324" s="148"/>
      <c r="C324" s="154" t="s">
        <v>216</v>
      </c>
      <c r="D324" s="153">
        <v>0.26379947368075651</v>
      </c>
      <c r="E324" s="153">
        <v>0.29695634364842366</v>
      </c>
      <c r="F324" s="153">
        <v>0.31196773377554177</v>
      </c>
      <c r="G324" s="153">
        <v>0.28095413373202743</v>
      </c>
      <c r="H324" s="153">
        <v>0.28312927480739242</v>
      </c>
      <c r="I324" s="153">
        <v>0.29668182753892824</v>
      </c>
      <c r="J324" s="153">
        <v>0.31648857111566564</v>
      </c>
      <c r="K324" s="153">
        <v>0.34416750320332329</v>
      </c>
      <c r="L324" s="153">
        <v>0.36155667810990622</v>
      </c>
      <c r="M324" s="153">
        <v>0.38105977765627846</v>
      </c>
      <c r="N324" s="153">
        <v>0.42515484037098444</v>
      </c>
      <c r="O324" s="153">
        <v>0.47202879735630826</v>
      </c>
      <c r="P324" s="153">
        <v>0.47366100745326212</v>
      </c>
      <c r="Q324" s="153">
        <v>0.49095443010040823</v>
      </c>
      <c r="R324" s="153">
        <v>0.54061809762891078</v>
      </c>
      <c r="S324" s="153">
        <v>0.55625116249529327</v>
      </c>
      <c r="T324" s="153">
        <v>0.58660200452634981</v>
      </c>
      <c r="U324" s="153">
        <v>0.58530098034094269</v>
      </c>
      <c r="V324" s="153">
        <v>0.64266509590811061</v>
      </c>
      <c r="W324" s="153">
        <v>0.62197333333333338</v>
      </c>
      <c r="X324" s="153">
        <v>0.57865221243550324</v>
      </c>
      <c r="Y324" s="153">
        <v>0.62488694564605074</v>
      </c>
      <c r="Z324" s="153">
        <v>0.62713973549161028</v>
      </c>
      <c r="AA324" s="153">
        <v>0.64880346232179231</v>
      </c>
      <c r="AB324" s="153">
        <v>0.68064398056744824</v>
      </c>
      <c r="AC324" s="153">
        <v>0.63552773826458042</v>
      </c>
      <c r="AD324" s="153">
        <v>0.6124708734510329</v>
      </c>
      <c r="AE324" s="148"/>
    </row>
    <row r="325" spans="1:31" x14ac:dyDescent="0.45">
      <c r="A325" s="8">
        <v>324</v>
      </c>
      <c r="B325" s="148"/>
      <c r="C325" s="152" t="s">
        <v>217</v>
      </c>
      <c r="D325" s="153">
        <v>0.80095411612408307</v>
      </c>
      <c r="E325" s="153">
        <v>0.80102696527595973</v>
      </c>
      <c r="F325" s="153">
        <v>0.80496203687507595</v>
      </c>
      <c r="G325" s="153">
        <v>0.7867470075582178</v>
      </c>
      <c r="H325" s="153">
        <v>0.74914677026909382</v>
      </c>
      <c r="I325" s="153">
        <v>0.74084133492349524</v>
      </c>
      <c r="J325" s="153">
        <v>0.75154457756494886</v>
      </c>
      <c r="K325" s="153">
        <v>0.75521250351265901</v>
      </c>
      <c r="L325" s="153">
        <v>0.76699525797106249</v>
      </c>
      <c r="M325" s="153">
        <v>0.7296540929810611</v>
      </c>
      <c r="N325" s="153">
        <v>0.75676109450121798</v>
      </c>
      <c r="O325" s="153">
        <v>0.77264217063946428</v>
      </c>
      <c r="P325" s="153">
        <v>0.75837500627184695</v>
      </c>
      <c r="Q325" s="153">
        <v>0.78341732628143501</v>
      </c>
      <c r="R325" s="153">
        <v>0.7978011340824217</v>
      </c>
      <c r="S325" s="153">
        <v>0.82150299244094449</v>
      </c>
      <c r="T325" s="153">
        <v>0.83544044724660371</v>
      </c>
      <c r="U325" s="153">
        <v>0.82327078125550113</v>
      </c>
      <c r="V325" s="153">
        <v>0.84570755324099289</v>
      </c>
      <c r="W325" s="153">
        <v>0.83805836879368545</v>
      </c>
      <c r="X325" s="153">
        <v>0.84536035585311053</v>
      </c>
      <c r="Y325" s="153">
        <v>0.85350828404684498</v>
      </c>
      <c r="Z325" s="153">
        <v>0.86749964508396415</v>
      </c>
      <c r="AA325" s="153">
        <v>0.8746292950284088</v>
      </c>
      <c r="AB325" s="153">
        <v>0.87506462058664547</v>
      </c>
      <c r="AC325" s="153">
        <v>0.8881564658895541</v>
      </c>
      <c r="AD325" s="153">
        <v>0.86671694261180809</v>
      </c>
      <c r="AE325" s="148"/>
    </row>
    <row r="326" spans="1:31" x14ac:dyDescent="0.45">
      <c r="A326" s="8">
        <v>325</v>
      </c>
      <c r="B326" s="148"/>
      <c r="C326" s="154" t="s">
        <v>218</v>
      </c>
      <c r="D326" s="153">
        <v>0.7855755552668312</v>
      </c>
      <c r="E326" s="153">
        <v>0.78231199740542701</v>
      </c>
      <c r="F326" s="153">
        <v>0.7924732497208844</v>
      </c>
      <c r="G326" s="153">
        <v>0.77688638713602065</v>
      </c>
      <c r="H326" s="153">
        <v>0.73692970996778462</v>
      </c>
      <c r="I326" s="153">
        <v>0.73008623883646551</v>
      </c>
      <c r="J326" s="153">
        <v>0.73912141626759742</v>
      </c>
      <c r="K326" s="153">
        <v>0.74673531615612321</v>
      </c>
      <c r="L326" s="153">
        <v>0.75687595852444156</v>
      </c>
      <c r="M326" s="153">
        <v>0.72981853539884278</v>
      </c>
      <c r="N326" s="153">
        <v>0.74382152015713265</v>
      </c>
      <c r="O326" s="153">
        <v>0.76590909772699323</v>
      </c>
      <c r="P326" s="153">
        <v>0.75135676561646325</v>
      </c>
      <c r="Q326" s="153">
        <v>0.77412092433939805</v>
      </c>
      <c r="R326" s="153">
        <v>0.79691057991284542</v>
      </c>
      <c r="S326" s="153">
        <v>0.81262111006020898</v>
      </c>
      <c r="T326" s="153">
        <v>0.82977367846987449</v>
      </c>
      <c r="U326" s="153">
        <v>0.82540233291289478</v>
      </c>
      <c r="V326" s="153">
        <v>0.84219115155355828</v>
      </c>
      <c r="W326" s="153">
        <v>0.83530257539311292</v>
      </c>
      <c r="X326" s="153">
        <v>0.84580833717889559</v>
      </c>
      <c r="Y326" s="153">
        <v>0.8569865559568951</v>
      </c>
      <c r="Z326" s="153">
        <v>0.88024711098674502</v>
      </c>
      <c r="AA326" s="153">
        <v>0.88012293095882976</v>
      </c>
      <c r="AB326" s="153">
        <v>0.87914771443100914</v>
      </c>
      <c r="AC326" s="153">
        <v>0.88413227206026301</v>
      </c>
      <c r="AD326" s="153">
        <v>0.87396124210745618</v>
      </c>
      <c r="AE326" s="148"/>
    </row>
    <row r="327" spans="1:31" x14ac:dyDescent="0.45">
      <c r="A327" s="8">
        <v>326</v>
      </c>
      <c r="B327" s="148"/>
      <c r="C327" s="152" t="s">
        <v>219</v>
      </c>
      <c r="D327" s="153">
        <v>0.45512366779940755</v>
      </c>
      <c r="E327" s="153">
        <v>0.43279746530737051</v>
      </c>
      <c r="F327" s="153">
        <v>0.43544930312305352</v>
      </c>
      <c r="G327" s="153">
        <v>0.40606770052337787</v>
      </c>
      <c r="H327" s="153">
        <v>0.41903864035540861</v>
      </c>
      <c r="I327" s="153">
        <v>0.43307609006092918</v>
      </c>
      <c r="J327" s="153">
        <v>0.43302109944176365</v>
      </c>
      <c r="K327" s="153">
        <v>0.45117866501724435</v>
      </c>
      <c r="L327" s="153">
        <v>0.45557443961191035</v>
      </c>
      <c r="M327" s="153">
        <v>0.47818453803162203</v>
      </c>
      <c r="N327" s="153">
        <v>0.48835777200111047</v>
      </c>
      <c r="O327" s="153">
        <v>0.47104471295674361</v>
      </c>
      <c r="P327" s="153">
        <v>0.50930676661870078</v>
      </c>
      <c r="Q327" s="153">
        <v>0.52051868407231994</v>
      </c>
      <c r="R327" s="153">
        <v>0.53627236372740661</v>
      </c>
      <c r="S327" s="153">
        <v>0.57067163206907245</v>
      </c>
      <c r="T327" s="153">
        <v>0.60270372784653437</v>
      </c>
      <c r="U327" s="153">
        <v>0.59532604373300479</v>
      </c>
      <c r="V327" s="153">
        <v>0.61702180343146307</v>
      </c>
      <c r="W327" s="153">
        <v>0.63613278056194145</v>
      </c>
      <c r="X327" s="153">
        <v>0.62479589899373456</v>
      </c>
      <c r="Y327" s="153">
        <v>0.67185708803248445</v>
      </c>
      <c r="Z327" s="153">
        <v>0.65859133185893515</v>
      </c>
      <c r="AA327" s="153">
        <v>0.65423930167092792</v>
      </c>
      <c r="AB327" s="153">
        <v>0.67445014961519201</v>
      </c>
      <c r="AC327" s="153">
        <v>0.68997019078456623</v>
      </c>
      <c r="AD327" s="153">
        <v>0.70368175052876203</v>
      </c>
      <c r="AE327" s="148"/>
    </row>
    <row r="328" spans="1:31" x14ac:dyDescent="0.45">
      <c r="A328" s="8">
        <v>327</v>
      </c>
      <c r="B328" s="148"/>
      <c r="C328" s="154" t="s">
        <v>220</v>
      </c>
      <c r="D328" s="153">
        <v>0.45680625187290191</v>
      </c>
      <c r="E328" s="153">
        <v>0.43376966337924849</v>
      </c>
      <c r="F328" s="153">
        <v>0.43639628150484949</v>
      </c>
      <c r="G328" s="153">
        <v>0.40687330970283081</v>
      </c>
      <c r="H328" s="153">
        <v>0.4196754813133371</v>
      </c>
      <c r="I328" s="153">
        <v>0.43364761606863578</v>
      </c>
      <c r="J328" s="153">
        <v>0.43350040324108402</v>
      </c>
      <c r="K328" s="153">
        <v>0.45141300534038387</v>
      </c>
      <c r="L328" s="153">
        <v>0.45581965808303698</v>
      </c>
      <c r="M328" s="153">
        <v>0.47842185539044374</v>
      </c>
      <c r="N328" s="153">
        <v>0.48862907502335801</v>
      </c>
      <c r="O328" s="153">
        <v>0.47118382937460163</v>
      </c>
      <c r="P328" s="153">
        <v>0.50944414066044008</v>
      </c>
      <c r="Q328" s="153">
        <v>0.52064620538080464</v>
      </c>
      <c r="R328" s="153">
        <v>0.53639433901576072</v>
      </c>
      <c r="S328" s="153">
        <v>0.57080112241161229</v>
      </c>
      <c r="T328" s="153">
        <v>0.6028338020745776</v>
      </c>
      <c r="U328" s="153">
        <v>0.59543553678538008</v>
      </c>
      <c r="V328" s="153">
        <v>0.61713571685878965</v>
      </c>
      <c r="W328" s="153">
        <v>0.63624753168225623</v>
      </c>
      <c r="X328" s="153">
        <v>0.6248894171052749</v>
      </c>
      <c r="Y328" s="153">
        <v>0.67190200516022958</v>
      </c>
      <c r="Z328" s="153">
        <v>0.65863314102303661</v>
      </c>
      <c r="AA328" s="153">
        <v>0.65428323484441508</v>
      </c>
      <c r="AB328" s="153">
        <v>0.67449923294801217</v>
      </c>
      <c r="AC328" s="153">
        <v>0.69001645623730512</v>
      </c>
      <c r="AD328" s="153">
        <v>0.7037258516866608</v>
      </c>
      <c r="AE328" s="148"/>
    </row>
    <row r="329" spans="1:31" x14ac:dyDescent="0.45">
      <c r="A329" s="8">
        <v>328</v>
      </c>
      <c r="B329" s="148"/>
      <c r="C329" s="76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148"/>
    </row>
    <row r="330" spans="1:31" x14ac:dyDescent="0.45">
      <c r="A330" s="8">
        <v>329</v>
      </c>
      <c r="B330" s="148"/>
      <c r="C330" s="149" t="s">
        <v>221</v>
      </c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48"/>
    </row>
    <row r="331" spans="1:31" x14ac:dyDescent="0.45">
      <c r="A331" s="8">
        <v>330</v>
      </c>
      <c r="B331" s="148"/>
      <c r="C331" s="152" t="s">
        <v>62</v>
      </c>
      <c r="D331" s="153">
        <v>0.27215441201573298</v>
      </c>
      <c r="E331" s="153">
        <v>0.2595442647619538</v>
      </c>
      <c r="F331" s="153">
        <v>0.24654398969054553</v>
      </c>
      <c r="G331" s="153">
        <v>0.23119273100500878</v>
      </c>
      <c r="H331" s="153">
        <v>0.22640812885585876</v>
      </c>
      <c r="I331" s="153">
        <v>0.21783714256027345</v>
      </c>
      <c r="J331" s="153">
        <v>0.2088537385239731</v>
      </c>
      <c r="K331" s="153">
        <v>0.20294654203955775</v>
      </c>
      <c r="L331" s="153">
        <v>0.19229603001930787</v>
      </c>
      <c r="M331" s="153">
        <v>0.18221349279094468</v>
      </c>
      <c r="N331" s="153">
        <v>0.18562655473086209</v>
      </c>
      <c r="O331" s="153">
        <v>0.18260942328807553</v>
      </c>
      <c r="P331" s="153">
        <v>0.18213139502249745</v>
      </c>
      <c r="Q331" s="153">
        <v>0.18395402326873858</v>
      </c>
      <c r="R331" s="153">
        <v>0.17956244895630907</v>
      </c>
      <c r="S331" s="153">
        <v>0.17368416741076914</v>
      </c>
      <c r="T331" s="153">
        <v>0.17918502352304877</v>
      </c>
      <c r="U331" s="153">
        <v>0.18137170410048351</v>
      </c>
      <c r="V331" s="153">
        <v>0.16913010020493063</v>
      </c>
      <c r="W331" s="153">
        <v>0.1581272199054016</v>
      </c>
      <c r="X331" s="153">
        <v>0.16043986174867195</v>
      </c>
      <c r="Y331" s="153">
        <v>0.16938472223610768</v>
      </c>
      <c r="Z331" s="153">
        <v>0.17470485599557484</v>
      </c>
      <c r="AA331" s="153">
        <v>0.17220518641079591</v>
      </c>
      <c r="AB331" s="153">
        <v>0.16710643790272642</v>
      </c>
      <c r="AC331" s="153">
        <v>0.16126224824542829</v>
      </c>
      <c r="AD331" s="153">
        <v>0.14672790386531881</v>
      </c>
      <c r="AE331" s="148"/>
    </row>
    <row r="332" spans="1:31" x14ac:dyDescent="0.45">
      <c r="A332" s="8">
        <v>331</v>
      </c>
      <c r="B332" s="148"/>
      <c r="C332" s="152" t="s">
        <v>55</v>
      </c>
      <c r="D332" s="153">
        <v>0.37857680621414208</v>
      </c>
      <c r="E332" s="153">
        <v>0.38142701430509923</v>
      </c>
      <c r="F332" s="153">
        <v>0.39003431603456984</v>
      </c>
      <c r="G332" s="153">
        <v>0.39053538625068718</v>
      </c>
      <c r="H332" s="153">
        <v>0.39374773094745841</v>
      </c>
      <c r="I332" s="153">
        <v>0.39074105258632119</v>
      </c>
      <c r="J332" s="153">
        <v>0.38560950213584616</v>
      </c>
      <c r="K332" s="153">
        <v>0.38869949619735389</v>
      </c>
      <c r="L332" s="153">
        <v>0.39495870150437301</v>
      </c>
      <c r="M332" s="153">
        <v>0.39289249705381696</v>
      </c>
      <c r="N332" s="153">
        <v>0.38274113611912586</v>
      </c>
      <c r="O332" s="153">
        <v>0.38286532005188045</v>
      </c>
      <c r="P332" s="153">
        <v>0.38093726518011534</v>
      </c>
      <c r="Q332" s="153">
        <v>0.37485974426218971</v>
      </c>
      <c r="R332" s="153">
        <v>0.37264348864876073</v>
      </c>
      <c r="S332" s="153">
        <v>0.37097590746368919</v>
      </c>
      <c r="T332" s="153">
        <v>0.3674107252056738</v>
      </c>
      <c r="U332" s="153">
        <v>0.36231305189467267</v>
      </c>
      <c r="V332" s="153">
        <v>0.36136434273443618</v>
      </c>
      <c r="W332" s="153">
        <v>0.36152551957984486</v>
      </c>
      <c r="X332" s="153">
        <v>0.34592687136972711</v>
      </c>
      <c r="Y332" s="153">
        <v>0.34655693684909428</v>
      </c>
      <c r="Z332" s="153">
        <v>0.3363974675094073</v>
      </c>
      <c r="AA332" s="153">
        <v>0.33198578300444598</v>
      </c>
      <c r="AB332" s="153">
        <v>0.34307192435768946</v>
      </c>
      <c r="AC332" s="153">
        <v>0.3442612386186833</v>
      </c>
      <c r="AD332" s="153">
        <v>0.34568865943563848</v>
      </c>
      <c r="AE332" s="148"/>
    </row>
    <row r="333" spans="1:31" x14ac:dyDescent="0.45">
      <c r="A333" s="8">
        <v>332</v>
      </c>
      <c r="B333" s="148"/>
      <c r="C333" s="152" t="s">
        <v>68</v>
      </c>
      <c r="D333" s="153">
        <v>0.17854278631369822</v>
      </c>
      <c r="E333" s="153">
        <v>0.18400718756565507</v>
      </c>
      <c r="F333" s="153">
        <v>0.18220813675647574</v>
      </c>
      <c r="G333" s="153">
        <v>0.18900276829347079</v>
      </c>
      <c r="H333" s="153">
        <v>0.18962269291308695</v>
      </c>
      <c r="I333" s="153">
        <v>0.20071920879866334</v>
      </c>
      <c r="J333" s="153">
        <v>0.21339136604740108</v>
      </c>
      <c r="K333" s="153">
        <v>0.21053613763706908</v>
      </c>
      <c r="L333" s="153">
        <v>0.21579120940685068</v>
      </c>
      <c r="M333" s="153">
        <v>0.22408333697059638</v>
      </c>
      <c r="N333" s="153">
        <v>0.22906103071971862</v>
      </c>
      <c r="O333" s="153">
        <v>0.22979653776088635</v>
      </c>
      <c r="P333" s="153">
        <v>0.2308188933250043</v>
      </c>
      <c r="Q333" s="153">
        <v>0.23527667989664988</v>
      </c>
      <c r="R333" s="153">
        <v>0.23878931084092578</v>
      </c>
      <c r="S333" s="153">
        <v>0.24314483647494764</v>
      </c>
      <c r="T333" s="153">
        <v>0.23932412342330345</v>
      </c>
      <c r="U333" s="153">
        <v>0.24034156700520626</v>
      </c>
      <c r="V333" s="153">
        <v>0.24611731517046251</v>
      </c>
      <c r="W333" s="153">
        <v>0.24445795215527022</v>
      </c>
      <c r="X333" s="153">
        <v>0.25362411206492669</v>
      </c>
      <c r="Y333" s="153">
        <v>0.23752086985619428</v>
      </c>
      <c r="Z333" s="153">
        <v>0.23349058141871884</v>
      </c>
      <c r="AA333" s="153">
        <v>0.23204193426407391</v>
      </c>
      <c r="AB333" s="153">
        <v>0.21359452677547794</v>
      </c>
      <c r="AC333" s="153">
        <v>0.21968925591429528</v>
      </c>
      <c r="AD333" s="153">
        <v>0.23343014662184608</v>
      </c>
      <c r="AE333" s="148"/>
    </row>
    <row r="334" spans="1:31" x14ac:dyDescent="0.45">
      <c r="A334" s="8">
        <v>333</v>
      </c>
      <c r="B334" s="148"/>
      <c r="C334" s="152" t="s">
        <v>0</v>
      </c>
      <c r="D334" s="153">
        <v>0.12290587448213985</v>
      </c>
      <c r="E334" s="153">
        <v>0.12662038962974578</v>
      </c>
      <c r="F334" s="153">
        <v>0.13026791401954013</v>
      </c>
      <c r="G334" s="153">
        <v>0.13560066848619085</v>
      </c>
      <c r="H334" s="153">
        <v>0.13566316944320128</v>
      </c>
      <c r="I334" s="153">
        <v>0.13573304478991627</v>
      </c>
      <c r="J334" s="153">
        <v>0.13784442502329097</v>
      </c>
      <c r="K334" s="153">
        <v>0.14066825648007869</v>
      </c>
      <c r="L334" s="153">
        <v>0.13902816129429099</v>
      </c>
      <c r="M334" s="153">
        <v>0.14166761235505507</v>
      </c>
      <c r="N334" s="153">
        <v>0.14096476993596374</v>
      </c>
      <c r="O334" s="153">
        <v>0.14285496205649179</v>
      </c>
      <c r="P334" s="153">
        <v>0.14460151914319599</v>
      </c>
      <c r="Q334" s="153">
        <v>0.14241228233002112</v>
      </c>
      <c r="R334" s="153">
        <v>0.14276382149339098</v>
      </c>
      <c r="S334" s="153">
        <v>0.14063727939750911</v>
      </c>
      <c r="T334" s="153">
        <v>0.13888192815617892</v>
      </c>
      <c r="U334" s="153">
        <v>0.13336625918167114</v>
      </c>
      <c r="V334" s="153">
        <v>0.13402153239804299</v>
      </c>
      <c r="W334" s="153">
        <v>0.13566157149021271</v>
      </c>
      <c r="X334" s="153">
        <v>0.1340149592876918</v>
      </c>
      <c r="Y334" s="153">
        <v>0.13761784595443829</v>
      </c>
      <c r="Z334" s="153">
        <v>0.13500707586740884</v>
      </c>
      <c r="AA334" s="153">
        <v>0.13560319456920839</v>
      </c>
      <c r="AB334" s="153">
        <v>0.14059892614578851</v>
      </c>
      <c r="AC334" s="153">
        <v>0.13576380257961168</v>
      </c>
      <c r="AD334" s="153">
        <v>0.1320864431935585</v>
      </c>
      <c r="AE334" s="148"/>
    </row>
    <row r="335" spans="1:31" x14ac:dyDescent="0.45">
      <c r="A335" s="8">
        <v>334</v>
      </c>
      <c r="B335" s="148"/>
      <c r="C335" s="152" t="s">
        <v>59</v>
      </c>
      <c r="D335" s="153">
        <v>4.3211861924723781E-2</v>
      </c>
      <c r="E335" s="153">
        <v>4.50186542707895E-2</v>
      </c>
      <c r="F335" s="153">
        <v>4.7071055669589794E-2</v>
      </c>
      <c r="G335" s="153">
        <v>4.9798198597934322E-2</v>
      </c>
      <c r="H335" s="153">
        <v>5.052433863049325E-2</v>
      </c>
      <c r="I335" s="153">
        <v>5.0532121355437477E-2</v>
      </c>
      <c r="J335" s="153">
        <v>5.1054943596932224E-2</v>
      </c>
      <c r="K335" s="153">
        <v>5.3392848630152118E-2</v>
      </c>
      <c r="L335" s="153">
        <v>5.4503849154941698E-2</v>
      </c>
      <c r="M335" s="153">
        <v>5.5133924024849783E-2</v>
      </c>
      <c r="N335" s="153">
        <v>5.695973120607515E-2</v>
      </c>
      <c r="O335" s="153">
        <v>5.7514013259591039E-2</v>
      </c>
      <c r="P335" s="153">
        <v>5.6748327403423955E-2</v>
      </c>
      <c r="Q335" s="153">
        <v>5.9708356720833314E-2</v>
      </c>
      <c r="R335" s="153">
        <v>6.2496949033920161E-2</v>
      </c>
      <c r="S335" s="153">
        <v>6.6517026976104066E-2</v>
      </c>
      <c r="T335" s="153">
        <v>7.0174513571616887E-2</v>
      </c>
      <c r="U335" s="153">
        <v>7.6749821007133193E-2</v>
      </c>
      <c r="V335" s="153">
        <v>8.2698015125753394E-2</v>
      </c>
      <c r="W335" s="153">
        <v>9.2943566639194022E-2</v>
      </c>
      <c r="X335" s="153">
        <v>9.9256114494125566E-2</v>
      </c>
      <c r="Y335" s="153">
        <v>0.10162612861888747</v>
      </c>
      <c r="Z335" s="153">
        <v>0.11229967765822285</v>
      </c>
      <c r="AA335" s="153">
        <v>0.12010676529792229</v>
      </c>
      <c r="AB335" s="153">
        <v>0.1266379509727607</v>
      </c>
      <c r="AC335" s="153">
        <v>0.12991533251703938</v>
      </c>
      <c r="AD335" s="153">
        <v>0.13203463335395568</v>
      </c>
      <c r="AE335" s="148"/>
    </row>
    <row r="336" spans="1:31" x14ac:dyDescent="0.45">
      <c r="A336" s="8">
        <v>335</v>
      </c>
      <c r="B336" s="148"/>
      <c r="C336" s="152" t="s">
        <v>222</v>
      </c>
      <c r="D336" s="153">
        <v>2.2651983006820153E-3</v>
      </c>
      <c r="E336" s="153">
        <v>2.3792949266249388E-3</v>
      </c>
      <c r="F336" s="153">
        <v>2.7164826796771463E-3</v>
      </c>
      <c r="G336" s="153">
        <v>2.7116111077927886E-3</v>
      </c>
      <c r="H336" s="153">
        <v>2.9931596292620691E-3</v>
      </c>
      <c r="I336" s="153">
        <v>3.3786809887389243E-3</v>
      </c>
      <c r="J336" s="153">
        <v>3.3112105243423007E-3</v>
      </c>
      <c r="K336" s="153">
        <v>3.4422057091432101E-3</v>
      </c>
      <c r="L336" s="153">
        <v>3.366025208225161E-3</v>
      </c>
      <c r="M336" s="153">
        <v>3.3462819897283691E-3</v>
      </c>
      <c r="N336" s="153">
        <v>3.5044493557351395E-3</v>
      </c>
      <c r="O336" s="153">
        <v>4.0199425334797321E-3</v>
      </c>
      <c r="P336" s="153">
        <v>4.0106104638003926E-3</v>
      </c>
      <c r="Q336" s="153">
        <v>3.7855889411155851E-3</v>
      </c>
      <c r="R336" s="153">
        <v>3.9507611097673147E-3</v>
      </c>
      <c r="S336" s="153">
        <v>4.3056909503485672E-3</v>
      </c>
      <c r="T336" s="153">
        <v>4.6312276286429466E-3</v>
      </c>
      <c r="U336" s="153">
        <v>5.0791988190890371E-3</v>
      </c>
      <c r="V336" s="153">
        <v>5.5722960818304253E-3</v>
      </c>
      <c r="W336" s="153">
        <v>6.2677607128622543E-3</v>
      </c>
      <c r="X336" s="153">
        <v>6.3772135706560932E-3</v>
      </c>
      <c r="Y336" s="153">
        <v>6.9318209217845723E-3</v>
      </c>
      <c r="Z336" s="153">
        <v>7.1523472493047156E-3</v>
      </c>
      <c r="AA336" s="153">
        <v>7.4081309660713355E-3</v>
      </c>
      <c r="AB336" s="153">
        <v>8.1620878232691631E-3</v>
      </c>
      <c r="AC336" s="153">
        <v>8.3550449115118927E-3</v>
      </c>
      <c r="AD336" s="153">
        <v>9.0776934259408828E-3</v>
      </c>
      <c r="AE336" s="148"/>
    </row>
    <row r="337" spans="1:31" x14ac:dyDescent="0.45">
      <c r="A337" s="8">
        <v>336</v>
      </c>
      <c r="B337" s="148"/>
      <c r="C337" s="7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148"/>
    </row>
    <row r="338" spans="1:31" x14ac:dyDescent="0.45">
      <c r="A338" s="8">
        <v>337</v>
      </c>
      <c r="B338" s="148"/>
      <c r="C338" s="149" t="s">
        <v>223</v>
      </c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48"/>
    </row>
    <row r="339" spans="1:31" x14ac:dyDescent="0.45">
      <c r="A339" s="8">
        <v>338</v>
      </c>
      <c r="B339" s="148"/>
      <c r="C339" s="152" t="s">
        <v>62</v>
      </c>
      <c r="D339" s="153">
        <v>0.39281644926997328</v>
      </c>
      <c r="E339" s="153">
        <v>0.38734186612648286</v>
      </c>
      <c r="F339" s="153">
        <v>0.37214858094028808</v>
      </c>
      <c r="G339" s="153">
        <v>0.35533011545597742</v>
      </c>
      <c r="H339" s="153">
        <v>0.35109320454605109</v>
      </c>
      <c r="I339" s="153">
        <v>0.34475210051567057</v>
      </c>
      <c r="J339" s="153">
        <v>0.33574765920021193</v>
      </c>
      <c r="K339" s="153">
        <v>0.31562115758919995</v>
      </c>
      <c r="L339" s="153">
        <v>0.31174302390469733</v>
      </c>
      <c r="M339" s="153">
        <v>0.29754158166684042</v>
      </c>
      <c r="N339" s="153">
        <v>0.30761920447994728</v>
      </c>
      <c r="O339" s="153">
        <v>0.30154144064427607</v>
      </c>
      <c r="P339" s="153">
        <v>0.30376038273932893</v>
      </c>
      <c r="Q339" s="153">
        <v>0.31103533057832078</v>
      </c>
      <c r="R339" s="153">
        <v>0.2983597325311893</v>
      </c>
      <c r="S339" s="153">
        <v>0.28873941797549768</v>
      </c>
      <c r="T339" s="153">
        <v>0.29168301719348733</v>
      </c>
      <c r="U339" s="153">
        <v>0.29145313314001919</v>
      </c>
      <c r="V339" s="153">
        <v>0.26559528455678172</v>
      </c>
      <c r="W339" s="153">
        <v>0.25510541012411375</v>
      </c>
      <c r="X339" s="153">
        <v>0.24630300437980923</v>
      </c>
      <c r="Y339" s="153">
        <v>0.25762229382747009</v>
      </c>
      <c r="Z339" s="153">
        <v>0.27327137826168213</v>
      </c>
      <c r="AA339" s="153">
        <v>0.26737273730063421</v>
      </c>
      <c r="AB339" s="153">
        <v>0.2531562230113476</v>
      </c>
      <c r="AC339" s="153">
        <v>0.24474961834373388</v>
      </c>
      <c r="AD339" s="153">
        <v>0.21544308075144775</v>
      </c>
      <c r="AE339" s="148"/>
    </row>
    <row r="340" spans="1:31" x14ac:dyDescent="0.45">
      <c r="A340" s="8">
        <v>339</v>
      </c>
      <c r="B340" s="148"/>
      <c r="C340" s="152" t="s">
        <v>55</v>
      </c>
      <c r="D340" s="153">
        <v>8.6390572673407121E-2</v>
      </c>
      <c r="E340" s="153">
        <v>8.7881885800062037E-2</v>
      </c>
      <c r="F340" s="153">
        <v>9.2036909728626451E-2</v>
      </c>
      <c r="G340" s="153">
        <v>8.3311598636749057E-2</v>
      </c>
      <c r="H340" s="153">
        <v>8.0659034920301617E-2</v>
      </c>
      <c r="I340" s="153">
        <v>8.3941534006995153E-2</v>
      </c>
      <c r="J340" s="153">
        <v>7.9517092661131036E-2</v>
      </c>
      <c r="K340" s="153">
        <v>7.5140011193195327E-2</v>
      </c>
      <c r="L340" s="153">
        <v>7.5407555467814164E-2</v>
      </c>
      <c r="M340" s="153">
        <v>6.9465106866271303E-2</v>
      </c>
      <c r="N340" s="153">
        <v>5.9720332701968207E-2</v>
      </c>
      <c r="O340" s="153">
        <v>5.5838751458726063E-2</v>
      </c>
      <c r="P340" s="153">
        <v>5.9314991249191783E-2</v>
      </c>
      <c r="Q340" s="153">
        <v>5.3053825987852521E-2</v>
      </c>
      <c r="R340" s="153">
        <v>4.4958013088834826E-2</v>
      </c>
      <c r="S340" s="153">
        <v>4.2928554139524115E-2</v>
      </c>
      <c r="T340" s="153">
        <v>4.0403078674434247E-2</v>
      </c>
      <c r="U340" s="153">
        <v>3.4013478800601279E-2</v>
      </c>
      <c r="V340" s="153">
        <v>3.1959609581329054E-2</v>
      </c>
      <c r="W340" s="153">
        <v>3.0704767863116725E-2</v>
      </c>
      <c r="X340" s="153">
        <v>2.5811616222373712E-2</v>
      </c>
      <c r="Y340" s="153">
        <v>2.2239729765913843E-2</v>
      </c>
      <c r="Z340" s="153">
        <v>2.1686196510355103E-2</v>
      </c>
      <c r="AA340" s="153">
        <v>1.8715192768167022E-2</v>
      </c>
      <c r="AB340" s="153">
        <v>1.8189960001955403E-2</v>
      </c>
      <c r="AC340" s="153">
        <v>1.8847436713370039E-2</v>
      </c>
      <c r="AD340" s="153">
        <v>1.8281132394279656E-2</v>
      </c>
      <c r="AE340" s="148"/>
    </row>
    <row r="341" spans="1:31" x14ac:dyDescent="0.45">
      <c r="A341" s="8">
        <v>340</v>
      </c>
      <c r="B341" s="148"/>
      <c r="C341" s="152" t="s">
        <v>68</v>
      </c>
      <c r="D341" s="153">
        <v>8.6094639329310232E-2</v>
      </c>
      <c r="E341" s="153">
        <v>8.2394949564200307E-2</v>
      </c>
      <c r="F341" s="153">
        <v>8.1373193116809669E-2</v>
      </c>
      <c r="G341" s="153">
        <v>9.1200817554578192E-2</v>
      </c>
      <c r="H341" s="153">
        <v>0.10150885100096366</v>
      </c>
      <c r="I341" s="153">
        <v>0.10729760622128784</v>
      </c>
      <c r="J341" s="153">
        <v>0.11992885275774624</v>
      </c>
      <c r="K341" s="153">
        <v>0.13786530574958533</v>
      </c>
      <c r="L341" s="153">
        <v>0.14550192953097632</v>
      </c>
      <c r="M341" s="153">
        <v>0.16562613793728942</v>
      </c>
      <c r="N341" s="153">
        <v>0.16903499958824014</v>
      </c>
      <c r="O341" s="153">
        <v>0.16993228946254763</v>
      </c>
      <c r="P341" s="153">
        <v>0.17719822115135384</v>
      </c>
      <c r="Q341" s="153">
        <v>0.18657909728775826</v>
      </c>
      <c r="R341" s="153">
        <v>0.19753149964499978</v>
      </c>
      <c r="S341" s="153">
        <v>0.21169250752825258</v>
      </c>
      <c r="T341" s="153">
        <v>0.21329629290178029</v>
      </c>
      <c r="U341" s="153">
        <v>0.22956926287384438</v>
      </c>
      <c r="V341" s="153">
        <v>0.24381121694971095</v>
      </c>
      <c r="W341" s="153">
        <v>0.23526005425826862</v>
      </c>
      <c r="X341" s="153">
        <v>0.23745754228691687</v>
      </c>
      <c r="Y341" s="153">
        <v>0.22375458664325865</v>
      </c>
      <c r="Z341" s="153">
        <v>0.18736211194143959</v>
      </c>
      <c r="AA341" s="153">
        <v>0.1662862380429439</v>
      </c>
      <c r="AB341" s="153">
        <v>0.15386430497286877</v>
      </c>
      <c r="AC341" s="153">
        <v>0.16392565499757206</v>
      </c>
      <c r="AD341" s="153">
        <v>0.19731463418380668</v>
      </c>
      <c r="AE341" s="148"/>
    </row>
    <row r="342" spans="1:31" x14ac:dyDescent="0.45">
      <c r="A342" s="8">
        <v>341</v>
      </c>
      <c r="B342" s="148"/>
      <c r="C342" s="152" t="s">
        <v>0</v>
      </c>
      <c r="D342" s="153">
        <v>0.30628446053239489</v>
      </c>
      <c r="E342" s="153">
        <v>0.31053309187682693</v>
      </c>
      <c r="F342" s="153">
        <v>0.31527491757274406</v>
      </c>
      <c r="G342" s="153">
        <v>0.32827565357343158</v>
      </c>
      <c r="H342" s="153">
        <v>0.32198970351677775</v>
      </c>
      <c r="I342" s="153">
        <v>0.32104430218267016</v>
      </c>
      <c r="J342" s="153">
        <v>0.32535562201305795</v>
      </c>
      <c r="K342" s="153">
        <v>0.32817342662629462</v>
      </c>
      <c r="L342" s="153">
        <v>0.3191710082111559</v>
      </c>
      <c r="M342" s="153">
        <v>0.31926002433916728</v>
      </c>
      <c r="N342" s="153">
        <v>0.31128814955118178</v>
      </c>
      <c r="O342" s="153">
        <v>0.31386206542787159</v>
      </c>
      <c r="P342" s="153">
        <v>0.31491969070194425</v>
      </c>
      <c r="Q342" s="153">
        <v>0.30783231166653735</v>
      </c>
      <c r="R342" s="153">
        <v>0.30532651692571339</v>
      </c>
      <c r="S342" s="153">
        <v>0.29998722113894233</v>
      </c>
      <c r="T342" s="153">
        <v>0.29360563152185809</v>
      </c>
      <c r="U342" s="153">
        <v>0.27637155675803143</v>
      </c>
      <c r="V342" s="153">
        <v>0.27668186640955228</v>
      </c>
      <c r="W342" s="153">
        <v>0.27743899979083692</v>
      </c>
      <c r="X342" s="153">
        <v>0.2722670005361516</v>
      </c>
      <c r="Y342" s="153">
        <v>0.27465307499710728</v>
      </c>
      <c r="Z342" s="153">
        <v>0.26769578587395243</v>
      </c>
      <c r="AA342" s="153">
        <v>0.2680722449548622</v>
      </c>
      <c r="AB342" s="153">
        <v>0.27460205643346802</v>
      </c>
      <c r="AC342" s="153">
        <v>0.26493513157134196</v>
      </c>
      <c r="AD342" s="153">
        <v>0.25796347214328502</v>
      </c>
      <c r="AE342" s="148"/>
    </row>
    <row r="343" spans="1:31" x14ac:dyDescent="0.45">
      <c r="A343" s="8">
        <v>342</v>
      </c>
      <c r="B343" s="148"/>
      <c r="C343" s="152" t="s">
        <v>59</v>
      </c>
      <c r="D343" s="153">
        <v>0.12629302256222016</v>
      </c>
      <c r="E343" s="153">
        <v>0.12954487519170754</v>
      </c>
      <c r="F343" s="153">
        <v>0.136388337172063</v>
      </c>
      <c r="G343" s="153">
        <v>0.13901169256871368</v>
      </c>
      <c r="H343" s="153">
        <v>0.14147802904463186</v>
      </c>
      <c r="I343" s="153">
        <v>0.13943990622580743</v>
      </c>
      <c r="J343" s="153">
        <v>0.13560492900560767</v>
      </c>
      <c r="K343" s="153">
        <v>0.13896327490914717</v>
      </c>
      <c r="L343" s="153">
        <v>0.14352809067957331</v>
      </c>
      <c r="M343" s="153">
        <v>0.14395981194676788</v>
      </c>
      <c r="N343" s="153">
        <v>0.14776710862225151</v>
      </c>
      <c r="O343" s="153">
        <v>0.15289084240628889</v>
      </c>
      <c r="P343" s="153">
        <v>0.13893669172697987</v>
      </c>
      <c r="Q343" s="153">
        <v>0.13647389100647805</v>
      </c>
      <c r="R343" s="153">
        <v>0.14791412779704585</v>
      </c>
      <c r="S343" s="153">
        <v>0.14912239292441981</v>
      </c>
      <c r="T343" s="153">
        <v>0.15451507377683971</v>
      </c>
      <c r="U343" s="153">
        <v>0.16243352425395133</v>
      </c>
      <c r="V343" s="153">
        <v>0.1755676581433562</v>
      </c>
      <c r="W343" s="153">
        <v>0.19468303724654495</v>
      </c>
      <c r="X343" s="153">
        <v>0.21113739887749752</v>
      </c>
      <c r="Y343" s="153">
        <v>0.21416602603595888</v>
      </c>
      <c r="Z343" s="153">
        <v>0.24228221271349137</v>
      </c>
      <c r="AA343" s="153">
        <v>0.27189018708161006</v>
      </c>
      <c r="AB343" s="153">
        <v>0.29180648015954097</v>
      </c>
      <c r="AC343" s="153">
        <v>0.29850573728510488</v>
      </c>
      <c r="AD343" s="153">
        <v>0.30153085206064423</v>
      </c>
      <c r="AE343" s="148"/>
    </row>
    <row r="344" spans="1:31" x14ac:dyDescent="0.45">
      <c r="A344" s="8">
        <v>343</v>
      </c>
      <c r="B344" s="148"/>
      <c r="C344" s="7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148"/>
    </row>
    <row r="345" spans="1:31" x14ac:dyDescent="0.45">
      <c r="A345" s="8">
        <v>344</v>
      </c>
      <c r="B345" s="148"/>
      <c r="C345" s="149" t="s">
        <v>224</v>
      </c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5"/>
      <c r="AB345" s="155"/>
      <c r="AC345" s="155"/>
      <c r="AD345" s="155"/>
      <c r="AE345" s="148"/>
    </row>
    <row r="346" spans="1:31" x14ac:dyDescent="0.45">
      <c r="A346" s="8">
        <v>345</v>
      </c>
      <c r="B346" s="148"/>
      <c r="C346" s="152" t="s">
        <v>105</v>
      </c>
      <c r="D346" s="153">
        <v>0.34190109777651162</v>
      </c>
      <c r="E346" s="153">
        <v>0.32173762420700891</v>
      </c>
      <c r="F346" s="153">
        <v>0.31018267894721535</v>
      </c>
      <c r="G346" s="153">
        <v>0.3008126509582813</v>
      </c>
      <c r="H346" s="153">
        <v>0.30620609284469025</v>
      </c>
      <c r="I346" s="153">
        <v>0.3062684102163365</v>
      </c>
      <c r="J346" s="153">
        <v>0.29516854936205322</v>
      </c>
      <c r="K346" s="153">
        <v>0.29984212205118033</v>
      </c>
      <c r="L346" s="153">
        <v>0.29317394458763574</v>
      </c>
      <c r="M346" s="153">
        <v>0.2880257263699727</v>
      </c>
      <c r="N346" s="153">
        <v>0.29431508989880972</v>
      </c>
      <c r="O346" s="153">
        <v>0.28716758987200791</v>
      </c>
      <c r="P346" s="153">
        <v>0.2864794572709139</v>
      </c>
      <c r="Q346" s="153">
        <v>0.28519075353787915</v>
      </c>
      <c r="R346" s="153">
        <v>0.28082507567764936</v>
      </c>
      <c r="S346" s="153">
        <v>0.27772011081001313</v>
      </c>
      <c r="T346" s="153">
        <v>0.27255952271315403</v>
      </c>
      <c r="U346" s="153">
        <v>0.28109428148794469</v>
      </c>
      <c r="V346" s="153">
        <v>0.26993436955004863</v>
      </c>
      <c r="W346" s="153">
        <v>0.24272686047366149</v>
      </c>
      <c r="X346" s="153">
        <v>0.24995551245780129</v>
      </c>
      <c r="Y346" s="153">
        <v>0.25886880630478354</v>
      </c>
      <c r="Z346" s="153">
        <v>0.25367888828249385</v>
      </c>
      <c r="AA346" s="153">
        <v>0.25216684381581062</v>
      </c>
      <c r="AB346" s="153">
        <v>0.25949733807400716</v>
      </c>
      <c r="AC346" s="153">
        <v>0.25422110682300258</v>
      </c>
      <c r="AD346" s="153">
        <v>0.2498812981915802</v>
      </c>
      <c r="AE346" s="148"/>
    </row>
    <row r="347" spans="1:31" x14ac:dyDescent="0.45">
      <c r="A347" s="8">
        <v>346</v>
      </c>
      <c r="B347" s="148"/>
      <c r="C347" s="152" t="s">
        <v>118</v>
      </c>
      <c r="D347" s="153">
        <v>0.2620769706641885</v>
      </c>
      <c r="E347" s="153">
        <v>0.26249218694151522</v>
      </c>
      <c r="F347" s="153">
        <v>0.27759769350354974</v>
      </c>
      <c r="G347" s="153">
        <v>0.27989534805464777</v>
      </c>
      <c r="H347" s="153">
        <v>0.28440699789010698</v>
      </c>
      <c r="I347" s="153">
        <v>0.28314854995155264</v>
      </c>
      <c r="J347" s="153">
        <v>0.2802588046557245</v>
      </c>
      <c r="K347" s="153">
        <v>0.28828942324960527</v>
      </c>
      <c r="L347" s="153">
        <v>0.29623033435804286</v>
      </c>
      <c r="M347" s="153">
        <v>0.30446655119599064</v>
      </c>
      <c r="N347" s="153">
        <v>0.30413395037423258</v>
      </c>
      <c r="O347" s="153">
        <v>0.30075280290675654</v>
      </c>
      <c r="P347" s="153">
        <v>0.30632700685048747</v>
      </c>
      <c r="Q347" s="153">
        <v>0.30273588056667261</v>
      </c>
      <c r="R347" s="153">
        <v>0.30782251971657265</v>
      </c>
      <c r="S347" s="153">
        <v>0.30951510557806333</v>
      </c>
      <c r="T347" s="153">
        <v>0.31560056864514768</v>
      </c>
      <c r="U347" s="153">
        <v>0.32633572825990631</v>
      </c>
      <c r="V347" s="153">
        <v>0.3197248285901535</v>
      </c>
      <c r="W347" s="153">
        <v>0.32717790894213933</v>
      </c>
      <c r="X347" s="153">
        <v>0.31265242893383777</v>
      </c>
      <c r="Y347" s="153">
        <v>0.32621773391642844</v>
      </c>
      <c r="Z347" s="153">
        <v>0.31678536473156493</v>
      </c>
      <c r="AA347" s="153">
        <v>0.31357383510151632</v>
      </c>
      <c r="AB347" s="153">
        <v>0.3313458246326918</v>
      </c>
      <c r="AC347" s="153">
        <v>0.32964680797784585</v>
      </c>
      <c r="AD347" s="153">
        <v>0.33152738085136729</v>
      </c>
      <c r="AE347" s="148"/>
    </row>
    <row r="348" spans="1:31" x14ac:dyDescent="0.45">
      <c r="A348" s="8">
        <v>347</v>
      </c>
      <c r="B348" s="148"/>
      <c r="C348" s="152" t="s">
        <v>225</v>
      </c>
      <c r="D348" s="153">
        <v>0.25265362832331628</v>
      </c>
      <c r="E348" s="153">
        <v>0.26661088310931313</v>
      </c>
      <c r="F348" s="153">
        <v>0.26484459952019918</v>
      </c>
      <c r="G348" s="153">
        <v>0.27274749680323634</v>
      </c>
      <c r="H348" s="153">
        <v>0.26393774640871775</v>
      </c>
      <c r="I348" s="153">
        <v>0.26337058558920545</v>
      </c>
      <c r="J348" s="153">
        <v>0.27396821718931985</v>
      </c>
      <c r="K348" s="153">
        <v>0.26625798882971069</v>
      </c>
      <c r="L348" s="153">
        <v>0.26444955715165053</v>
      </c>
      <c r="M348" s="153">
        <v>0.26065598341195451</v>
      </c>
      <c r="N348" s="153">
        <v>0.25684150865440469</v>
      </c>
      <c r="O348" s="153">
        <v>0.26396784028749359</v>
      </c>
      <c r="P348" s="153">
        <v>0.26120496616676619</v>
      </c>
      <c r="Q348" s="153">
        <v>0.26261597810003712</v>
      </c>
      <c r="R348" s="153">
        <v>0.25990960748581937</v>
      </c>
      <c r="S348" s="153">
        <v>0.2594091250570148</v>
      </c>
      <c r="T348" s="153">
        <v>0.25624530105875837</v>
      </c>
      <c r="U348" s="153">
        <v>0.24505194309436326</v>
      </c>
      <c r="V348" s="153">
        <v>0.25607660305405</v>
      </c>
      <c r="W348" s="153">
        <v>0.26904029151707537</v>
      </c>
      <c r="X348" s="153">
        <v>0.27512643488442268</v>
      </c>
      <c r="Y348" s="153">
        <v>0.25634909258753413</v>
      </c>
      <c r="Z348" s="153">
        <v>0.26833310029723378</v>
      </c>
      <c r="AA348" s="153">
        <v>0.27182137591649863</v>
      </c>
      <c r="AB348" s="153">
        <v>0.24934063246609101</v>
      </c>
      <c r="AC348" s="153">
        <v>0.25443193200565634</v>
      </c>
      <c r="AD348" s="153">
        <v>0.25711082506332267</v>
      </c>
      <c r="AE348" s="148"/>
    </row>
    <row r="349" spans="1:31" x14ac:dyDescent="0.45">
      <c r="A349" s="8">
        <v>348</v>
      </c>
      <c r="B349" s="148"/>
      <c r="C349" s="152" t="s">
        <v>127</v>
      </c>
      <c r="D349" s="153">
        <v>0.10054331040421446</v>
      </c>
      <c r="E349" s="153">
        <v>0.10534843949622498</v>
      </c>
      <c r="F349" s="153">
        <v>0.10508050314347396</v>
      </c>
      <c r="G349" s="153">
        <v>0.10459025342296734</v>
      </c>
      <c r="H349" s="153">
        <v>0.10494015704370625</v>
      </c>
      <c r="I349" s="153">
        <v>0.1059532485574334</v>
      </c>
      <c r="J349" s="153">
        <v>0.11031566137837534</v>
      </c>
      <c r="K349" s="153">
        <v>0.10671369946364384</v>
      </c>
      <c r="L349" s="153">
        <v>0.10768762738652955</v>
      </c>
      <c r="M349" s="153">
        <v>0.1107693699398435</v>
      </c>
      <c r="N349" s="153">
        <v>0.10740449079117662</v>
      </c>
      <c r="O349" s="153">
        <v>0.11135360983953001</v>
      </c>
      <c r="P349" s="153">
        <v>0.11025931243602777</v>
      </c>
      <c r="Q349" s="153">
        <v>0.11803270886256685</v>
      </c>
      <c r="R349" s="153">
        <v>0.11935446418205038</v>
      </c>
      <c r="S349" s="153">
        <v>0.12122863620509244</v>
      </c>
      <c r="T349" s="153">
        <v>0.12433168287818838</v>
      </c>
      <c r="U349" s="153">
        <v>0.12030671647386826</v>
      </c>
      <c r="V349" s="153">
        <v>0.1275541911159381</v>
      </c>
      <c r="W349" s="153">
        <v>0.13404874271610603</v>
      </c>
      <c r="X349" s="153">
        <v>0.13555676481435155</v>
      </c>
      <c r="Y349" s="153">
        <v>0.13185269726563734</v>
      </c>
      <c r="Z349" s="153">
        <v>0.13451475118510131</v>
      </c>
      <c r="AA349" s="153">
        <v>0.13560300786614382</v>
      </c>
      <c r="AB349" s="153">
        <v>0.13261094493669695</v>
      </c>
      <c r="AC349" s="153">
        <v>0.13545564017204809</v>
      </c>
      <c r="AD349" s="153">
        <v>0.13544011742000944</v>
      </c>
      <c r="AE349" s="148"/>
    </row>
    <row r="350" spans="1:31" x14ac:dyDescent="0.45">
      <c r="A350" s="8">
        <v>349</v>
      </c>
      <c r="B350" s="148"/>
      <c r="C350" s="152" t="s">
        <v>128</v>
      </c>
      <c r="D350" s="153">
        <v>3.0815555660044236E-2</v>
      </c>
      <c r="E350" s="153">
        <v>3.1086349647427139E-2</v>
      </c>
      <c r="F350" s="153">
        <v>3.0783621473384381E-2</v>
      </c>
      <c r="G350" s="153">
        <v>3.061415250244898E-2</v>
      </c>
      <c r="H350" s="153">
        <v>3.0357084118473546E-2</v>
      </c>
      <c r="I350" s="153">
        <v>2.9996702441024963E-2</v>
      </c>
      <c r="J350" s="153">
        <v>2.9180083432310072E-2</v>
      </c>
      <c r="K350" s="153">
        <v>2.8650335635831772E-2</v>
      </c>
      <c r="L350" s="153">
        <v>2.7922595110840696E-2</v>
      </c>
      <c r="M350" s="153">
        <v>2.6033227529557213E-2</v>
      </c>
      <c r="N350" s="153">
        <v>2.6068271184884497E-2</v>
      </c>
      <c r="O350" s="153">
        <v>2.5081324504227488E-2</v>
      </c>
      <c r="P350" s="153">
        <v>2.4433463635823754E-2</v>
      </c>
      <c r="Q350" s="153">
        <v>2.3887855328342211E-2</v>
      </c>
      <c r="R350" s="153">
        <v>2.4389320491269517E-2</v>
      </c>
      <c r="S350" s="153">
        <v>2.4359589224866519E-2</v>
      </c>
      <c r="T350" s="153">
        <v>2.2992788119402089E-2</v>
      </c>
      <c r="U350" s="153">
        <v>2.2742997566445575E-2</v>
      </c>
      <c r="V350" s="153">
        <v>2.2451362164609412E-2</v>
      </c>
      <c r="W350" s="153">
        <v>2.3100541486156343E-2</v>
      </c>
      <c r="X350" s="153">
        <v>2.2634057942982014E-2</v>
      </c>
      <c r="Y350" s="153">
        <v>2.2973117945139659E-2</v>
      </c>
      <c r="Z350" s="153">
        <v>2.2811678265850587E-2</v>
      </c>
      <c r="AA350" s="153">
        <v>2.3151799071365536E-2</v>
      </c>
      <c r="AB350" s="153">
        <v>2.3465394962093419E-2</v>
      </c>
      <c r="AC350" s="153">
        <v>2.2794897478199388E-2</v>
      </c>
      <c r="AD350" s="153">
        <v>2.302273478134495E-2</v>
      </c>
      <c r="AE350" s="148"/>
    </row>
    <row r="351" spans="1:31" x14ac:dyDescent="0.45">
      <c r="A351" s="8">
        <v>350</v>
      </c>
      <c r="B351" s="148"/>
      <c r="C351" s="152" t="s">
        <v>129</v>
      </c>
      <c r="D351" s="153">
        <v>1.2009437171724952E-2</v>
      </c>
      <c r="E351" s="153">
        <v>1.2724516598510621E-2</v>
      </c>
      <c r="F351" s="153">
        <v>1.1510903412177451E-2</v>
      </c>
      <c r="G351" s="153">
        <v>1.1340098258418207E-2</v>
      </c>
      <c r="H351" s="153">
        <v>1.0151921694305215E-2</v>
      </c>
      <c r="I351" s="153">
        <v>1.1262503244447098E-2</v>
      </c>
      <c r="J351" s="153">
        <v>1.1108683982216955E-2</v>
      </c>
      <c r="K351" s="153">
        <v>1.0246430770028101E-2</v>
      </c>
      <c r="L351" s="153">
        <v>1.0535941405300574E-2</v>
      </c>
      <c r="M351" s="153">
        <v>1.0049141552681436E-2</v>
      </c>
      <c r="N351" s="153">
        <v>1.1236689096491895E-2</v>
      </c>
      <c r="O351" s="153">
        <v>1.1676832589984511E-2</v>
      </c>
      <c r="P351" s="153">
        <v>1.1295793639980862E-2</v>
      </c>
      <c r="Q351" s="153">
        <v>7.536823604502061E-3</v>
      </c>
      <c r="R351" s="153">
        <v>7.6990124466387172E-3</v>
      </c>
      <c r="S351" s="153">
        <v>7.7674331249497734E-3</v>
      </c>
      <c r="T351" s="153">
        <v>8.2701365853493879E-3</v>
      </c>
      <c r="U351" s="153">
        <v>4.4683331174719086E-3</v>
      </c>
      <c r="V351" s="153">
        <v>4.2586455252003053E-3</v>
      </c>
      <c r="W351" s="153">
        <v>3.9056548648614929E-3</v>
      </c>
      <c r="X351" s="153">
        <v>4.0748009666047545E-3</v>
      </c>
      <c r="Y351" s="153">
        <v>3.7385519804769458E-3</v>
      </c>
      <c r="Z351" s="153">
        <v>3.8762172377555318E-3</v>
      </c>
      <c r="AA351" s="153">
        <v>3.6831382286650234E-3</v>
      </c>
      <c r="AB351" s="153">
        <v>3.7398649284197255E-3</v>
      </c>
      <c r="AC351" s="153">
        <v>3.4496155432477589E-3</v>
      </c>
      <c r="AD351" s="153">
        <v>3.0176436923754213E-3</v>
      </c>
      <c r="AE351" s="148"/>
    </row>
    <row r="352" spans="1:31" x14ac:dyDescent="0.45">
      <c r="A352" s="8">
        <v>351</v>
      </c>
      <c r="B352" s="148"/>
      <c r="C352" s="76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148"/>
    </row>
    <row r="353" spans="1:31" x14ac:dyDescent="0.45">
      <c r="A353" s="8">
        <v>352</v>
      </c>
      <c r="B353" s="148"/>
      <c r="C353" s="149" t="s">
        <v>226</v>
      </c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48"/>
    </row>
    <row r="354" spans="1:31" x14ac:dyDescent="0.45">
      <c r="A354" s="8">
        <v>353</v>
      </c>
      <c r="B354" s="148"/>
      <c r="C354" s="152" t="s">
        <v>227</v>
      </c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>
        <v>8.4609098087006507E-2</v>
      </c>
      <c r="S354" s="153">
        <v>9.0236068945591302E-2</v>
      </c>
      <c r="T354" s="153">
        <v>9.5497409635723798E-2</v>
      </c>
      <c r="U354" s="153">
        <v>0.104596699777288</v>
      </c>
      <c r="V354" s="153">
        <v>0.110863703245637</v>
      </c>
      <c r="W354" s="153">
        <v>0.124259619845333</v>
      </c>
      <c r="X354" s="153">
        <v>0.12920727790266601</v>
      </c>
      <c r="Y354" s="153">
        <v>0.13194539999999999</v>
      </c>
      <c r="Z354" s="153">
        <v>0.14432015513786201</v>
      </c>
      <c r="AA354" s="153">
        <v>0.15179074655591299</v>
      </c>
      <c r="AB354" s="153">
        <v>0.161190189917121</v>
      </c>
      <c r="AC354" s="153">
        <v>0.166704917289448</v>
      </c>
      <c r="AD354" s="153">
        <v>0.17036145113406101</v>
      </c>
      <c r="AE354" s="156"/>
    </row>
    <row r="355" spans="1:31" x14ac:dyDescent="0.45">
      <c r="A355" s="8">
        <v>354</v>
      </c>
      <c r="B355" s="148"/>
      <c r="C355" s="154" t="s">
        <v>228</v>
      </c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>
        <v>0.10259774188028099</v>
      </c>
      <c r="S355" s="153">
        <v>0.109474676952855</v>
      </c>
      <c r="T355" s="153">
        <v>0.11543240844925701</v>
      </c>
      <c r="U355" s="153">
        <v>0.12902767743672999</v>
      </c>
      <c r="V355" s="153">
        <v>0.132513071944107</v>
      </c>
      <c r="W355" s="153">
        <v>0.148645088329316</v>
      </c>
      <c r="X355" s="153">
        <v>0.14968775402602499</v>
      </c>
      <c r="Y355" s="153">
        <v>0.15604100000000001</v>
      </c>
      <c r="Z355" s="153">
        <v>0.16442446366538499</v>
      </c>
      <c r="AA355" s="153">
        <v>0.16977416159674999</v>
      </c>
      <c r="AB355" s="153">
        <v>0.18088122855383101</v>
      </c>
      <c r="AC355" s="153">
        <v>0.18684449627831001</v>
      </c>
      <c r="AD355" s="153">
        <v>0.19062138235213599</v>
      </c>
      <c r="AE355" s="156"/>
    </row>
    <row r="356" spans="1:31" x14ac:dyDescent="0.45">
      <c r="A356" s="8">
        <v>355</v>
      </c>
      <c r="B356" s="148"/>
      <c r="C356" s="154" t="s">
        <v>229</v>
      </c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>
        <v>0.14300399612925799</v>
      </c>
      <c r="S356" s="153">
        <v>0.148294822436496</v>
      </c>
      <c r="T356" s="153">
        <v>0.15355523364393101</v>
      </c>
      <c r="U356" s="153">
        <v>0.16091462858641301</v>
      </c>
      <c r="V356" s="153">
        <v>0.169713583682186</v>
      </c>
      <c r="W356" s="153">
        <v>0.18984515873139801</v>
      </c>
      <c r="X356" s="153">
        <v>0.19692293308810499</v>
      </c>
      <c r="Y356" s="153">
        <v>0.21690209999999999</v>
      </c>
      <c r="Z356" s="153">
        <v>0.235194296633155</v>
      </c>
      <c r="AA356" s="153">
        <v>0.25352939181371198</v>
      </c>
      <c r="AB356" s="153">
        <v>0.27439850211807199</v>
      </c>
      <c r="AC356" s="153">
        <v>0.288153243586389</v>
      </c>
      <c r="AD356" s="153">
        <v>0.29599576386802201</v>
      </c>
      <c r="AE356" s="156"/>
    </row>
    <row r="357" spans="1:31" ht="14.65" thickBot="1" x14ac:dyDescent="0.5">
      <c r="A357" s="8">
        <v>356</v>
      </c>
      <c r="B357" s="157"/>
      <c r="C357" s="158" t="s">
        <v>230</v>
      </c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>
        <v>1.39106220502103E-2</v>
      </c>
      <c r="S357" s="159">
        <v>1.8031265873747399E-2</v>
      </c>
      <c r="T357" s="159">
        <v>2.4510804873448599E-2</v>
      </c>
      <c r="U357" s="159">
        <v>3.0827108055820701E-2</v>
      </c>
      <c r="V357" s="159">
        <v>3.9121677422310902E-2</v>
      </c>
      <c r="W357" s="159">
        <v>4.6468801975141701E-2</v>
      </c>
      <c r="X357" s="159">
        <v>5.2219428846525202E-2</v>
      </c>
      <c r="Y357" s="159">
        <v>3.9459569999999999E-2</v>
      </c>
      <c r="Z357" s="159">
        <v>5.5642263968259401E-2</v>
      </c>
      <c r="AA357" s="159">
        <v>5.93644132231387E-2</v>
      </c>
      <c r="AB357" s="159">
        <v>6.5177944086556694E-2</v>
      </c>
      <c r="AC357" s="159">
        <v>6.5752136603683703E-2</v>
      </c>
      <c r="AD357" s="159">
        <v>7.1311776611266503E-2</v>
      </c>
      <c r="AE357" s="160"/>
    </row>
    <row r="358" spans="1:31" ht="14.65" thickTop="1" x14ac:dyDescent="0.45">
      <c r="A358" s="8">
        <v>357</v>
      </c>
      <c r="B358" s="32"/>
      <c r="C358" s="76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3"/>
    </row>
    <row r="359" spans="1:31" ht="21" x14ac:dyDescent="0.65">
      <c r="A359" s="8">
        <v>358</v>
      </c>
      <c r="B359" s="161"/>
      <c r="C359" s="162" t="s">
        <v>231</v>
      </c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1"/>
    </row>
    <row r="360" spans="1:31" x14ac:dyDescent="0.45">
      <c r="A360" s="8">
        <v>359</v>
      </c>
      <c r="B360" s="164"/>
      <c r="C360" s="76"/>
      <c r="D360" s="165"/>
      <c r="E360" s="165"/>
      <c r="F360" s="165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32"/>
      <c r="AE360" s="164"/>
    </row>
    <row r="361" spans="1:31" x14ac:dyDescent="0.45">
      <c r="A361" s="8">
        <v>360</v>
      </c>
      <c r="B361" s="164"/>
      <c r="C361" s="166" t="s">
        <v>232</v>
      </c>
      <c r="D361" s="167">
        <v>4544.9303276999999</v>
      </c>
      <c r="E361" s="167">
        <v>4486.6202415300004</v>
      </c>
      <c r="F361" s="167">
        <v>4347.4817310199996</v>
      </c>
      <c r="G361" s="167">
        <v>4267.2496896499997</v>
      </c>
      <c r="H361" s="167">
        <v>4250.0447147599998</v>
      </c>
      <c r="I361" s="167">
        <v>4301.4187088200006</v>
      </c>
      <c r="J361" s="167">
        <v>4408.5871518799995</v>
      </c>
      <c r="K361" s="167">
        <v>4323.0141938199995</v>
      </c>
      <c r="L361" s="167">
        <v>4321.9706950999998</v>
      </c>
      <c r="M361" s="167">
        <v>4265.3039595299997</v>
      </c>
      <c r="N361" s="167">
        <v>4293.8862172100007</v>
      </c>
      <c r="O361" s="167">
        <v>4363.7887001700001</v>
      </c>
      <c r="P361" s="167">
        <v>4336.88169182</v>
      </c>
      <c r="Q361" s="167">
        <v>4432.87903594</v>
      </c>
      <c r="R361" s="167">
        <v>4450.4334972099996</v>
      </c>
      <c r="S361" s="167">
        <v>4434.4622024299997</v>
      </c>
      <c r="T361" s="167">
        <v>4445.6716768300003</v>
      </c>
      <c r="U361" s="167">
        <v>4403.8503305700006</v>
      </c>
      <c r="V361" s="167">
        <v>4303.95804546</v>
      </c>
      <c r="W361" s="167">
        <v>3950.9782438799998</v>
      </c>
      <c r="X361" s="167">
        <v>4071.0099519099999</v>
      </c>
      <c r="Y361" s="167">
        <v>3928.7359999999999</v>
      </c>
      <c r="Z361" s="167">
        <v>3868.0401357999999</v>
      </c>
      <c r="AA361" s="167">
        <v>3781.2028685300002</v>
      </c>
      <c r="AB361" s="167">
        <v>3613.9951753800001</v>
      </c>
      <c r="AC361" s="167">
        <v>3651.8943861900002</v>
      </c>
      <c r="AD361" s="167">
        <v>3637.2553962299999</v>
      </c>
      <c r="AE361" s="164"/>
    </row>
    <row r="362" spans="1:31" x14ac:dyDescent="0.45">
      <c r="A362" s="8">
        <v>361</v>
      </c>
      <c r="B362" s="164"/>
      <c r="C362" s="168" t="s">
        <v>233</v>
      </c>
      <c r="D362" s="169">
        <v>4125.9994369099995</v>
      </c>
      <c r="E362" s="169">
        <v>4099.9259422899995</v>
      </c>
      <c r="F362" s="169">
        <v>3971.5894978699998</v>
      </c>
      <c r="G362" s="169">
        <v>3894.1412891300001</v>
      </c>
      <c r="H362" s="169">
        <v>3856.5246494499993</v>
      </c>
      <c r="I362" s="169">
        <v>3892.8684135099998</v>
      </c>
      <c r="J362" s="169">
        <v>4003.6046470500009</v>
      </c>
      <c r="K362" s="169">
        <v>3909.6718208400002</v>
      </c>
      <c r="L362" s="169">
        <v>3903.0793715299992</v>
      </c>
      <c r="M362" s="169">
        <v>3847.3541816699999</v>
      </c>
      <c r="N362" s="169">
        <v>3858.07622485</v>
      </c>
      <c r="O362" s="169">
        <v>3941.8736578300004</v>
      </c>
      <c r="P362" s="169">
        <v>3919.03346121</v>
      </c>
      <c r="Q362" s="169">
        <v>3999.7490420700001</v>
      </c>
      <c r="R362" s="169">
        <v>3998.07866775</v>
      </c>
      <c r="S362" s="169">
        <v>3978.0836463499995</v>
      </c>
      <c r="T362" s="169">
        <v>3981.3166346900002</v>
      </c>
      <c r="U362" s="169">
        <v>3929.9215090399998</v>
      </c>
      <c r="V362" s="169">
        <v>3848.9519656399998</v>
      </c>
      <c r="W362" s="169">
        <v>3571.1128337699997</v>
      </c>
      <c r="X362" s="169">
        <v>3668.6246507900005</v>
      </c>
      <c r="Y362" s="169">
        <v>3523.9364959999998</v>
      </c>
      <c r="Z362" s="169">
        <v>3479.2035961700003</v>
      </c>
      <c r="AA362" s="169">
        <v>3393.2903764100001</v>
      </c>
      <c r="AB362" s="169">
        <v>3219.1308265299999</v>
      </c>
      <c r="AC362" s="169">
        <v>3253.95768021</v>
      </c>
      <c r="AD362" s="169">
        <v>3233.9481028200003</v>
      </c>
      <c r="AE362" s="164"/>
    </row>
    <row r="363" spans="1:31" x14ac:dyDescent="0.45">
      <c r="A363" s="8">
        <v>362</v>
      </c>
      <c r="B363" s="164"/>
      <c r="C363" s="170" t="s">
        <v>234</v>
      </c>
      <c r="D363" s="169">
        <v>1668.3146880099998</v>
      </c>
      <c r="E363" s="169">
        <v>1632.79040517</v>
      </c>
      <c r="F363" s="169">
        <v>1572.5858732499998</v>
      </c>
      <c r="G363" s="169">
        <v>1505.29275661</v>
      </c>
      <c r="H363" s="169">
        <v>1511.01235182</v>
      </c>
      <c r="I363" s="169">
        <v>1512.22542234</v>
      </c>
      <c r="J363" s="169">
        <v>1541.65217319</v>
      </c>
      <c r="K363" s="169">
        <v>1495.17412489</v>
      </c>
      <c r="L363" s="169">
        <v>1512.43235181</v>
      </c>
      <c r="M363" s="169">
        <v>1468.16218508</v>
      </c>
      <c r="N363" s="169">
        <v>1498.5746263200001</v>
      </c>
      <c r="O363" s="169">
        <v>1541.09378814</v>
      </c>
      <c r="P363" s="169">
        <v>1556.8073583800001</v>
      </c>
      <c r="Q363" s="169">
        <v>1607.15133414</v>
      </c>
      <c r="R363" s="169">
        <v>1596.0167741400001</v>
      </c>
      <c r="S363" s="169">
        <v>1589.6386876099998</v>
      </c>
      <c r="T363" s="169">
        <v>1598.97206549</v>
      </c>
      <c r="U363" s="169">
        <v>1612.45479654</v>
      </c>
      <c r="V363" s="169">
        <v>1536.83796009</v>
      </c>
      <c r="W363" s="169">
        <v>1412.4831316</v>
      </c>
      <c r="X363" s="169">
        <v>1436.2043582200001</v>
      </c>
      <c r="Y363" s="169">
        <v>1412.2539999999999</v>
      </c>
      <c r="Z363" s="169">
        <v>1405.1874438299999</v>
      </c>
      <c r="AA363" s="169">
        <v>1329.4484218699999</v>
      </c>
      <c r="AB363" s="169">
        <v>1245.7008226999999</v>
      </c>
      <c r="AC363" s="169">
        <v>1233.5010143299999</v>
      </c>
      <c r="AD363" s="169">
        <v>1183.3587088899999</v>
      </c>
      <c r="AE363" s="164"/>
    </row>
    <row r="364" spans="1:31" x14ac:dyDescent="0.45">
      <c r="A364" s="8">
        <v>363</v>
      </c>
      <c r="B364" s="164"/>
      <c r="C364" s="171" t="s">
        <v>235</v>
      </c>
      <c r="D364" s="169">
        <v>1431.71981456</v>
      </c>
      <c r="E364" s="169">
        <v>1407.3043319200001</v>
      </c>
      <c r="F364" s="169">
        <v>1357.83631266</v>
      </c>
      <c r="G364" s="169">
        <v>1288.6300788400001</v>
      </c>
      <c r="H364" s="169">
        <v>1286.9327934099999</v>
      </c>
      <c r="I364" s="169">
        <v>1282.63759607</v>
      </c>
      <c r="J364" s="169">
        <v>1312.4434285</v>
      </c>
      <c r="K364" s="169">
        <v>1265.84610393</v>
      </c>
      <c r="L364" s="169">
        <v>1287.73723273</v>
      </c>
      <c r="M364" s="169">
        <v>1254.75758531</v>
      </c>
      <c r="N364" s="169">
        <v>1284.4608497899999</v>
      </c>
      <c r="O364" s="169">
        <v>1326.59375067</v>
      </c>
      <c r="P364" s="169">
        <v>1341.1735110500001</v>
      </c>
      <c r="Q364" s="169">
        <v>1392.5289298799999</v>
      </c>
      <c r="R364" s="169">
        <v>1378.4382533</v>
      </c>
      <c r="S364" s="169">
        <v>1367.0094964499999</v>
      </c>
      <c r="T364" s="169">
        <v>1379.0357452199999</v>
      </c>
      <c r="U364" s="169">
        <v>1394.78196875</v>
      </c>
      <c r="V364" s="169">
        <v>1319.3019562100001</v>
      </c>
      <c r="W364" s="169">
        <v>1213.8597312100001</v>
      </c>
      <c r="X364" s="169">
        <v>1229.4207781</v>
      </c>
      <c r="Y364" s="169">
        <v>1210.598</v>
      </c>
      <c r="Z364" s="169">
        <v>1219.16154514</v>
      </c>
      <c r="AA364" s="169">
        <v>1153.0507084800001</v>
      </c>
      <c r="AB364" s="169">
        <v>1073.65008182</v>
      </c>
      <c r="AC364" s="169">
        <v>1064.0178611600002</v>
      </c>
      <c r="AD364" s="169">
        <v>1012.1499536399999</v>
      </c>
      <c r="AE364" s="164"/>
    </row>
    <row r="365" spans="1:31" x14ac:dyDescent="0.45">
      <c r="A365" s="8">
        <v>364</v>
      </c>
      <c r="B365" s="164"/>
      <c r="C365" s="171" t="s">
        <v>236</v>
      </c>
      <c r="D365" s="169">
        <v>122.08405200999999</v>
      </c>
      <c r="E365" s="169">
        <v>117.06668671</v>
      </c>
      <c r="F365" s="169">
        <v>116.64070585</v>
      </c>
      <c r="G365" s="169">
        <v>119.96413313000001</v>
      </c>
      <c r="H365" s="169">
        <v>123.16356138</v>
      </c>
      <c r="I365" s="169">
        <v>129.63636715000001</v>
      </c>
      <c r="J365" s="169">
        <v>133.18801154000002</v>
      </c>
      <c r="K365" s="169">
        <v>133.42697380000001</v>
      </c>
      <c r="L365" s="169">
        <v>135.59660010000002</v>
      </c>
      <c r="M365" s="169">
        <v>130.18449636</v>
      </c>
      <c r="N365" s="169">
        <v>133.24306377000002</v>
      </c>
      <c r="O365" s="169">
        <v>136.16371567000002</v>
      </c>
      <c r="P365" s="169">
        <v>136.58584757</v>
      </c>
      <c r="Q365" s="169">
        <v>136.02185524999999</v>
      </c>
      <c r="R365" s="169">
        <v>139.36554148000002</v>
      </c>
      <c r="S365" s="169">
        <v>142.78792731999999</v>
      </c>
      <c r="T365" s="169">
        <v>139.59813699</v>
      </c>
      <c r="U365" s="169">
        <v>140.39857065000001</v>
      </c>
      <c r="V365" s="169">
        <v>141.76385974999999</v>
      </c>
      <c r="W365" s="169">
        <v>134.29175185999998</v>
      </c>
      <c r="X365" s="169">
        <v>134.19300633</v>
      </c>
      <c r="Y365" s="169">
        <v>131.57239999999999</v>
      </c>
      <c r="Z365" s="169">
        <v>126.75721017000001</v>
      </c>
      <c r="AA365" s="169">
        <v>120.13751008</v>
      </c>
      <c r="AB365" s="169">
        <v>116.65829721</v>
      </c>
      <c r="AC365" s="169">
        <v>115.87260331</v>
      </c>
      <c r="AD365" s="169">
        <v>118.15447882000001</v>
      </c>
      <c r="AE365" s="164"/>
    </row>
    <row r="366" spans="1:31" x14ac:dyDescent="0.45">
      <c r="A366" s="8">
        <v>365</v>
      </c>
      <c r="B366" s="164"/>
      <c r="C366" s="171" t="s">
        <v>237</v>
      </c>
      <c r="D366" s="169">
        <v>114.51082144</v>
      </c>
      <c r="E366" s="169">
        <v>108.41938655</v>
      </c>
      <c r="F366" s="169">
        <v>98.108854739999998</v>
      </c>
      <c r="G366" s="169">
        <v>96.698544650000002</v>
      </c>
      <c r="H366" s="169">
        <v>100.91599704000001</v>
      </c>
      <c r="I366" s="169">
        <v>99.951459119999996</v>
      </c>
      <c r="J366" s="169">
        <v>96.020733149999998</v>
      </c>
      <c r="K366" s="169">
        <v>95.901047149999997</v>
      </c>
      <c r="L366" s="169">
        <v>89.098518979999994</v>
      </c>
      <c r="M366" s="169">
        <v>83.220103409999993</v>
      </c>
      <c r="N366" s="169">
        <v>80.870712759999989</v>
      </c>
      <c r="O366" s="169">
        <v>78.336321800000007</v>
      </c>
      <c r="P366" s="169">
        <v>79.04799976999999</v>
      </c>
      <c r="Q366" s="169">
        <v>78.600549010000009</v>
      </c>
      <c r="R366" s="169">
        <v>78.212979369999999</v>
      </c>
      <c r="S366" s="169">
        <v>79.841263830000003</v>
      </c>
      <c r="T366" s="169">
        <v>80.338183279999996</v>
      </c>
      <c r="U366" s="169">
        <v>77.274257140000003</v>
      </c>
      <c r="V366" s="169">
        <v>75.772144130000001</v>
      </c>
      <c r="W366" s="169">
        <v>64.331648529999995</v>
      </c>
      <c r="X366" s="169">
        <v>72.590573789999993</v>
      </c>
      <c r="Y366" s="169">
        <v>70.083730000000003</v>
      </c>
      <c r="Z366" s="169">
        <v>59.268688509999997</v>
      </c>
      <c r="AA366" s="169">
        <v>56.260203309999994</v>
      </c>
      <c r="AB366" s="169">
        <v>55.392443669999999</v>
      </c>
      <c r="AC366" s="169">
        <v>53.61054987</v>
      </c>
      <c r="AD366" s="169">
        <v>53.054276430000002</v>
      </c>
      <c r="AE366" s="164"/>
    </row>
    <row r="367" spans="1:31" x14ac:dyDescent="0.45">
      <c r="A367" s="8">
        <v>366</v>
      </c>
      <c r="B367" s="164"/>
      <c r="C367" s="170" t="s">
        <v>238</v>
      </c>
      <c r="D367" s="169">
        <v>833.64003713</v>
      </c>
      <c r="E367" s="169">
        <v>791.70559278999997</v>
      </c>
      <c r="F367" s="169">
        <v>755.76677832000007</v>
      </c>
      <c r="G367" s="169">
        <v>728.21554738999998</v>
      </c>
      <c r="H367" s="169">
        <v>726.44642541999997</v>
      </c>
      <c r="I367" s="169">
        <v>743.58798387999991</v>
      </c>
      <c r="J367" s="169">
        <v>734.27281044999995</v>
      </c>
      <c r="K367" s="169">
        <v>725.75170668999999</v>
      </c>
      <c r="L367" s="169">
        <v>690.55803662000005</v>
      </c>
      <c r="M367" s="169">
        <v>672.47403108000003</v>
      </c>
      <c r="N367" s="169">
        <v>679.11283531999993</v>
      </c>
      <c r="O367" s="169">
        <v>661.48509502999991</v>
      </c>
      <c r="P367" s="169">
        <v>641.48821097000007</v>
      </c>
      <c r="Q367" s="169">
        <v>646.69243599000004</v>
      </c>
      <c r="R367" s="169">
        <v>638.27350804999992</v>
      </c>
      <c r="S367" s="169">
        <v>628.07751105</v>
      </c>
      <c r="T367" s="169">
        <v>620.85616098000003</v>
      </c>
      <c r="U367" s="169">
        <v>623.62284539999996</v>
      </c>
      <c r="V367" s="169">
        <v>597.06554249999999</v>
      </c>
      <c r="W367" s="169">
        <v>495.07754857999998</v>
      </c>
      <c r="X367" s="169">
        <v>529.46888116000002</v>
      </c>
      <c r="Y367" s="169">
        <v>512.24490000000003</v>
      </c>
      <c r="Z367" s="169">
        <v>490.73786292</v>
      </c>
      <c r="AA367" s="169">
        <v>481.60432101999999</v>
      </c>
      <c r="AB367" s="169">
        <v>473.49771069999997</v>
      </c>
      <c r="AC367" s="169">
        <v>477.45766806</v>
      </c>
      <c r="AD367" s="169">
        <v>468.15904007</v>
      </c>
      <c r="AE367" s="164"/>
    </row>
    <row r="368" spans="1:31" x14ac:dyDescent="0.45">
      <c r="A368" s="8">
        <v>367</v>
      </c>
      <c r="B368" s="164"/>
      <c r="C368" s="171" t="s">
        <v>106</v>
      </c>
      <c r="D368" s="169">
        <v>183.04664084999999</v>
      </c>
      <c r="E368" s="169">
        <v>171.37390794999999</v>
      </c>
      <c r="F368" s="169">
        <v>160.32008736</v>
      </c>
      <c r="G368" s="169">
        <v>152.31208040999999</v>
      </c>
      <c r="H368" s="169">
        <v>159.90540177999998</v>
      </c>
      <c r="I368" s="169">
        <v>163.15383075</v>
      </c>
      <c r="J368" s="169">
        <v>152.43074827999999</v>
      </c>
      <c r="K368" s="169">
        <v>158.40998861999998</v>
      </c>
      <c r="L368" s="169">
        <v>151.33842663000001</v>
      </c>
      <c r="M368" s="169">
        <v>143.01018083999998</v>
      </c>
      <c r="N368" s="169">
        <v>145.24925008</v>
      </c>
      <c r="O368" s="169">
        <v>135.14007529</v>
      </c>
      <c r="P368" s="169">
        <v>129.33420940000002</v>
      </c>
      <c r="Q368" s="169">
        <v>128.73747396000002</v>
      </c>
      <c r="R368" s="169">
        <v>131.61495309</v>
      </c>
      <c r="S368" s="169">
        <v>128.38510155</v>
      </c>
      <c r="T368" s="169">
        <v>131.96502304000001</v>
      </c>
      <c r="U368" s="169">
        <v>136.66783103999998</v>
      </c>
      <c r="V368" s="169">
        <v>127.60408346</v>
      </c>
      <c r="W368" s="169">
        <v>92.426282229999998</v>
      </c>
      <c r="X368" s="169">
        <v>110.76135352</v>
      </c>
      <c r="Y368" s="169">
        <v>108.2063</v>
      </c>
      <c r="Z368" s="169">
        <v>103.77225031</v>
      </c>
      <c r="AA368" s="169">
        <v>102.87284483000001</v>
      </c>
      <c r="AB368" s="169">
        <v>102.80222414000001</v>
      </c>
      <c r="AC368" s="169">
        <v>104.00469328000001</v>
      </c>
      <c r="AD368" s="169">
        <v>96.151031169999996</v>
      </c>
      <c r="AE368" s="164"/>
    </row>
    <row r="369" spans="1:31" x14ac:dyDescent="0.45">
      <c r="A369" s="8">
        <v>368</v>
      </c>
      <c r="B369" s="164"/>
      <c r="C369" s="171" t="s">
        <v>107</v>
      </c>
      <c r="D369" s="169">
        <v>16.552016500000001</v>
      </c>
      <c r="E369" s="169">
        <v>18.136324569999999</v>
      </c>
      <c r="F369" s="169">
        <v>16.64253922</v>
      </c>
      <c r="G369" s="169">
        <v>16.410103070000002</v>
      </c>
      <c r="H369" s="169">
        <v>16.670596659999998</v>
      </c>
      <c r="I369" s="169">
        <v>16.821928140000001</v>
      </c>
      <c r="J369" s="169">
        <v>17.941529809999999</v>
      </c>
      <c r="K369" s="169">
        <v>18.32558251</v>
      </c>
      <c r="L369" s="169">
        <v>18.044838500000001</v>
      </c>
      <c r="M369" s="169">
        <v>17.559128019999999</v>
      </c>
      <c r="N369" s="169">
        <v>17.444771190000001</v>
      </c>
      <c r="O369" s="169">
        <v>18.52439802</v>
      </c>
      <c r="P369" s="169">
        <v>18.07135267</v>
      </c>
      <c r="Q369" s="169">
        <v>17.513542779999998</v>
      </c>
      <c r="R369" s="169">
        <v>16.894484590000001</v>
      </c>
      <c r="S369" s="169">
        <v>15.77393708</v>
      </c>
      <c r="T369" s="169">
        <v>15.67482978</v>
      </c>
      <c r="U369" s="169">
        <v>15.423064459999999</v>
      </c>
      <c r="V369" s="169">
        <v>14.878145889999999</v>
      </c>
      <c r="W369" s="169">
        <v>13.534605859999999</v>
      </c>
      <c r="X369" s="169">
        <v>13.917474350000001</v>
      </c>
      <c r="Y369" s="169">
        <v>13.246649999999999</v>
      </c>
      <c r="Z369" s="169">
        <v>12.21386792</v>
      </c>
      <c r="AA369" s="169">
        <v>9.4404681899999989</v>
      </c>
      <c r="AB369" s="169">
        <v>8.8853664100000014</v>
      </c>
      <c r="AC369" s="169">
        <v>8.9714022100000008</v>
      </c>
      <c r="AD369" s="169">
        <v>8.7083456100000003</v>
      </c>
      <c r="AE369" s="164"/>
    </row>
    <row r="370" spans="1:31" x14ac:dyDescent="0.45">
      <c r="A370" s="8">
        <v>369</v>
      </c>
      <c r="B370" s="164"/>
      <c r="C370" s="171" t="s">
        <v>239</v>
      </c>
      <c r="D370" s="169">
        <v>112.16464006000001</v>
      </c>
      <c r="E370" s="169">
        <v>107.29909514000001</v>
      </c>
      <c r="F370" s="169">
        <v>96.842333299999993</v>
      </c>
      <c r="G370" s="169">
        <v>93.314247319999993</v>
      </c>
      <c r="H370" s="169">
        <v>99.216886329999994</v>
      </c>
      <c r="I370" s="169">
        <v>108.5711017</v>
      </c>
      <c r="J370" s="169">
        <v>106.32844397</v>
      </c>
      <c r="K370" s="169">
        <v>102.42504863000001</v>
      </c>
      <c r="L370" s="169">
        <v>92.362152210000005</v>
      </c>
      <c r="M370" s="169">
        <v>89.522628580000003</v>
      </c>
      <c r="N370" s="169">
        <v>91.376554540000001</v>
      </c>
      <c r="O370" s="169">
        <v>91.873677700000002</v>
      </c>
      <c r="P370" s="169">
        <v>87.374388269999997</v>
      </c>
      <c r="Q370" s="169">
        <v>89.41736152</v>
      </c>
      <c r="R370" s="169">
        <v>86.726029429999997</v>
      </c>
      <c r="S370" s="169">
        <v>85.20580416</v>
      </c>
      <c r="T370" s="169">
        <v>82.705654039999999</v>
      </c>
      <c r="U370" s="169">
        <v>79.548685110000008</v>
      </c>
      <c r="V370" s="169">
        <v>80.458680989999991</v>
      </c>
      <c r="W370" s="169">
        <v>70.264141210000005</v>
      </c>
      <c r="X370" s="169">
        <v>71.846970200000001</v>
      </c>
      <c r="Y370" s="169">
        <v>70.272570000000002</v>
      </c>
      <c r="Z370" s="169">
        <v>68.163522610000001</v>
      </c>
      <c r="AA370" s="169">
        <v>68.817482069999997</v>
      </c>
      <c r="AB370" s="169">
        <v>65.047037309999993</v>
      </c>
      <c r="AC370" s="169">
        <v>63.364039579999996</v>
      </c>
      <c r="AD370" s="169">
        <v>63.041384469999997</v>
      </c>
      <c r="AE370" s="164"/>
    </row>
    <row r="371" spans="1:31" x14ac:dyDescent="0.45">
      <c r="A371" s="8">
        <v>370</v>
      </c>
      <c r="B371" s="164"/>
      <c r="C371" s="171" t="s">
        <v>240</v>
      </c>
      <c r="D371" s="169">
        <v>34.185786469999996</v>
      </c>
      <c r="E371" s="169">
        <v>37.10862942</v>
      </c>
      <c r="F371" s="169">
        <v>35.757971400000002</v>
      </c>
      <c r="G371" s="169">
        <v>35.061940550000003</v>
      </c>
      <c r="H371" s="169">
        <v>37.766410920000006</v>
      </c>
      <c r="I371" s="169">
        <v>38.116961420000003</v>
      </c>
      <c r="J371" s="169">
        <v>37.548795830000003</v>
      </c>
      <c r="K371" s="169">
        <v>37.712001409999999</v>
      </c>
      <c r="L371" s="169">
        <v>36.070346950000001</v>
      </c>
      <c r="M371" s="169">
        <v>34.732587170000002</v>
      </c>
      <c r="N371" s="169">
        <v>36.04850004</v>
      </c>
      <c r="O371" s="169">
        <v>34.417085619999995</v>
      </c>
      <c r="P371" s="169">
        <v>34.442875639999997</v>
      </c>
      <c r="Q371" s="169">
        <v>34.627962429999997</v>
      </c>
      <c r="R371" s="169">
        <v>33.199812290000004</v>
      </c>
      <c r="S371" s="169">
        <v>33.306919479999998</v>
      </c>
      <c r="T371" s="169">
        <v>32.838234180000001</v>
      </c>
      <c r="U371" s="169">
        <v>32.387291410000003</v>
      </c>
      <c r="V371" s="169">
        <v>29.845032010000001</v>
      </c>
      <c r="W371" s="169">
        <v>26.78369567</v>
      </c>
      <c r="X371" s="169">
        <v>28.217957070000001</v>
      </c>
      <c r="Y371" s="169">
        <v>27.012340000000002</v>
      </c>
      <c r="Z371" s="169">
        <v>26.173513869999997</v>
      </c>
      <c r="AA371" s="169">
        <v>26.794453519999998</v>
      </c>
      <c r="AB371" s="169">
        <v>24.697224379999998</v>
      </c>
      <c r="AC371" s="169">
        <v>24.64018154</v>
      </c>
      <c r="AD371" s="169">
        <v>23.997777139999997</v>
      </c>
      <c r="AE371" s="164"/>
    </row>
    <row r="372" spans="1:31" x14ac:dyDescent="0.45">
      <c r="A372" s="8">
        <v>371</v>
      </c>
      <c r="B372" s="164"/>
      <c r="C372" s="171" t="s">
        <v>241</v>
      </c>
      <c r="D372" s="169">
        <v>51.86025051</v>
      </c>
      <c r="E372" s="169">
        <v>55.198985289999996</v>
      </c>
      <c r="F372" s="169">
        <v>54.753037630000001</v>
      </c>
      <c r="G372" s="169">
        <v>55.97508989</v>
      </c>
      <c r="H372" s="169">
        <v>57.417230329999995</v>
      </c>
      <c r="I372" s="169">
        <v>60.300601219999997</v>
      </c>
      <c r="J372" s="169">
        <v>61.250207540000005</v>
      </c>
      <c r="K372" s="169">
        <v>58.749430009999998</v>
      </c>
      <c r="L372" s="169">
        <v>55.990869919999994</v>
      </c>
      <c r="M372" s="169">
        <v>55.679501549999998</v>
      </c>
      <c r="N372" s="169">
        <v>54.374450210000006</v>
      </c>
      <c r="O372" s="169">
        <v>55.554385029999999</v>
      </c>
      <c r="P372" s="169">
        <v>54.685616410000002</v>
      </c>
      <c r="Q372" s="169">
        <v>53.427026120000001</v>
      </c>
      <c r="R372" s="169">
        <v>51.652965799999997</v>
      </c>
      <c r="S372" s="169">
        <v>49.459309309999995</v>
      </c>
      <c r="T372" s="169">
        <v>44.852796400000003</v>
      </c>
      <c r="U372" s="169">
        <v>44.842697890000004</v>
      </c>
      <c r="V372" s="169">
        <v>42.684795230000006</v>
      </c>
      <c r="W372" s="169">
        <v>37.74716059</v>
      </c>
      <c r="X372" s="169">
        <v>39.781866399999998</v>
      </c>
      <c r="Y372" s="169">
        <v>37.861930000000001</v>
      </c>
      <c r="Z372" s="169">
        <v>38.051235249999998</v>
      </c>
      <c r="AA372" s="169">
        <v>37.462428890000005</v>
      </c>
      <c r="AB372" s="169">
        <v>37.049697760000001</v>
      </c>
      <c r="AC372" s="169">
        <v>38.023399810000001</v>
      </c>
      <c r="AD372" s="169">
        <v>38.475454619999994</v>
      </c>
      <c r="AE372" s="164"/>
    </row>
    <row r="373" spans="1:31" x14ac:dyDescent="0.45">
      <c r="A373" s="8">
        <v>372</v>
      </c>
      <c r="B373" s="164"/>
      <c r="C373" s="171" t="s">
        <v>242</v>
      </c>
      <c r="D373" s="169">
        <v>130.99775045000001</v>
      </c>
      <c r="E373" s="169">
        <v>126.02603099</v>
      </c>
      <c r="F373" s="169">
        <v>122.78710168000001</v>
      </c>
      <c r="G373" s="169">
        <v>117.04490761</v>
      </c>
      <c r="H373" s="169">
        <v>120.07679829</v>
      </c>
      <c r="I373" s="169">
        <v>123.82214052</v>
      </c>
      <c r="J373" s="169">
        <v>125.26161132</v>
      </c>
      <c r="K373" s="169">
        <v>123.92684952</v>
      </c>
      <c r="L373" s="169">
        <v>121.75982055</v>
      </c>
      <c r="M373" s="169">
        <v>121.62086927</v>
      </c>
      <c r="N373" s="169">
        <v>123.73739819000001</v>
      </c>
      <c r="O373" s="169">
        <v>119.93069465000001</v>
      </c>
      <c r="P373" s="169">
        <v>117.20343161</v>
      </c>
      <c r="Q373" s="169">
        <v>120.72831801000001</v>
      </c>
      <c r="R373" s="169">
        <v>121.0277407</v>
      </c>
      <c r="S373" s="169">
        <v>121.79086573000001</v>
      </c>
      <c r="T373" s="169">
        <v>122.80729465</v>
      </c>
      <c r="U373" s="169">
        <v>125.08583256999999</v>
      </c>
      <c r="V373" s="169">
        <v>117.66284174</v>
      </c>
      <c r="W373" s="169">
        <v>94.587268620000003</v>
      </c>
      <c r="X373" s="169">
        <v>95.649877140000001</v>
      </c>
      <c r="Y373" s="169">
        <v>96.727829999999997</v>
      </c>
      <c r="Z373" s="169">
        <v>86.836334559999997</v>
      </c>
      <c r="AA373" s="169">
        <v>80.49184618999999</v>
      </c>
      <c r="AB373" s="169">
        <v>83.789244260000004</v>
      </c>
      <c r="AC373" s="169">
        <v>82.480771040000008</v>
      </c>
      <c r="AD373" s="169">
        <v>82.912238779999996</v>
      </c>
      <c r="AE373" s="164"/>
    </row>
    <row r="374" spans="1:31" x14ac:dyDescent="0.45">
      <c r="A374" s="8">
        <v>373</v>
      </c>
      <c r="B374" s="164"/>
      <c r="C374" s="171" t="s">
        <v>243</v>
      </c>
      <c r="D374" s="169">
        <v>304.83295229999999</v>
      </c>
      <c r="E374" s="169">
        <v>276.56261941999998</v>
      </c>
      <c r="F374" s="169">
        <v>268.66370773</v>
      </c>
      <c r="G374" s="169">
        <v>258.09717855000002</v>
      </c>
      <c r="H374" s="169">
        <v>235.39310112000001</v>
      </c>
      <c r="I374" s="169">
        <v>232.80142014</v>
      </c>
      <c r="J374" s="169">
        <v>233.51147370999999</v>
      </c>
      <c r="K374" s="169">
        <v>226.20280597999999</v>
      </c>
      <c r="L374" s="169">
        <v>214.99158186</v>
      </c>
      <c r="M374" s="169">
        <v>210.34913565000002</v>
      </c>
      <c r="N374" s="169">
        <v>210.88191106000002</v>
      </c>
      <c r="O374" s="169">
        <v>206.04477872000001</v>
      </c>
      <c r="P374" s="169">
        <v>200.37633697000001</v>
      </c>
      <c r="Q374" s="169">
        <v>202.24075117000001</v>
      </c>
      <c r="R374" s="169">
        <v>197.15752215000001</v>
      </c>
      <c r="S374" s="169">
        <v>194.15557373999999</v>
      </c>
      <c r="T374" s="169">
        <v>190.01232888999999</v>
      </c>
      <c r="U374" s="169">
        <v>189.66744292000001</v>
      </c>
      <c r="V374" s="169">
        <v>183.93196316999999</v>
      </c>
      <c r="W374" s="169">
        <v>159.73439439999999</v>
      </c>
      <c r="X374" s="169">
        <v>169.29338247999999</v>
      </c>
      <c r="Y374" s="169">
        <v>158.91729999999998</v>
      </c>
      <c r="Z374" s="169">
        <v>155.52713839999998</v>
      </c>
      <c r="AA374" s="169">
        <v>155.72479733</v>
      </c>
      <c r="AB374" s="169">
        <v>151.22691644</v>
      </c>
      <c r="AC374" s="169">
        <v>155.97318060000001</v>
      </c>
      <c r="AD374" s="169">
        <v>154.87280827000001</v>
      </c>
      <c r="AE374" s="164"/>
    </row>
    <row r="375" spans="1:31" x14ac:dyDescent="0.45">
      <c r="A375" s="8">
        <v>374</v>
      </c>
      <c r="B375" s="164"/>
      <c r="C375" s="170" t="s">
        <v>118</v>
      </c>
      <c r="D375" s="169">
        <v>772.67535340000006</v>
      </c>
      <c r="E375" s="169">
        <v>780.42133489000003</v>
      </c>
      <c r="F375" s="169">
        <v>804.47021314000006</v>
      </c>
      <c r="G375" s="169">
        <v>809.06295793000004</v>
      </c>
      <c r="H375" s="169">
        <v>814.65275344999998</v>
      </c>
      <c r="I375" s="169">
        <v>827.23934892</v>
      </c>
      <c r="J375" s="169">
        <v>853.66433268999992</v>
      </c>
      <c r="K375" s="169">
        <v>864.59632835000002</v>
      </c>
      <c r="L375" s="169">
        <v>892.41163293</v>
      </c>
      <c r="M375" s="169">
        <v>912.28575583000008</v>
      </c>
      <c r="N375" s="169">
        <v>909.21506466000005</v>
      </c>
      <c r="O375" s="169">
        <v>923.05487415000005</v>
      </c>
      <c r="P375" s="169">
        <v>935.32098739000003</v>
      </c>
      <c r="Q375" s="169">
        <v>944.64943999999991</v>
      </c>
      <c r="R375" s="169">
        <v>964.12224344999993</v>
      </c>
      <c r="S375" s="169">
        <v>964.13900888000001</v>
      </c>
      <c r="T375" s="169">
        <v>971.78664946000004</v>
      </c>
      <c r="U375" s="169">
        <v>981.28381538999997</v>
      </c>
      <c r="V375" s="169">
        <v>957.11831753999991</v>
      </c>
      <c r="W375" s="169">
        <v>930.28787867000005</v>
      </c>
      <c r="X375" s="169">
        <v>924.59872304999999</v>
      </c>
      <c r="Y375" s="169">
        <v>912.52139999999997</v>
      </c>
      <c r="Z375" s="169">
        <v>883.23853798000005</v>
      </c>
      <c r="AA375" s="169">
        <v>876.17149646000007</v>
      </c>
      <c r="AB375" s="169">
        <v>883.72897861000001</v>
      </c>
      <c r="AC375" s="169">
        <v>900.14746084000001</v>
      </c>
      <c r="AD375" s="169">
        <v>920.61051439000005</v>
      </c>
      <c r="AE375" s="164"/>
    </row>
    <row r="376" spans="1:31" x14ac:dyDescent="0.45">
      <c r="A376" s="8">
        <v>375</v>
      </c>
      <c r="B376" s="164"/>
      <c r="C376" s="171" t="s">
        <v>121</v>
      </c>
      <c r="D376" s="169">
        <v>14.16149463</v>
      </c>
      <c r="E376" s="169">
        <v>13.98432203</v>
      </c>
      <c r="F376" s="169">
        <v>14.31854461</v>
      </c>
      <c r="G376" s="169">
        <v>13.86298272</v>
      </c>
      <c r="H376" s="169">
        <v>14.015008900000002</v>
      </c>
      <c r="I376" s="169">
        <v>14.96876917</v>
      </c>
      <c r="J376" s="169">
        <v>16.222593700000001</v>
      </c>
      <c r="K376" s="169">
        <v>17.180969270000002</v>
      </c>
      <c r="L376" s="169">
        <v>17.72955718</v>
      </c>
      <c r="M376" s="169">
        <v>18.982465250000001</v>
      </c>
      <c r="N376" s="169">
        <v>19.664971470000001</v>
      </c>
      <c r="O376" s="169">
        <v>19.2535521</v>
      </c>
      <c r="P376" s="169">
        <v>18.918964559999999</v>
      </c>
      <c r="Q376" s="169">
        <v>18.59507524</v>
      </c>
      <c r="R376" s="169">
        <v>19.189185870000003</v>
      </c>
      <c r="S376" s="169">
        <v>19.61631706</v>
      </c>
      <c r="T376" s="169">
        <v>19.543727910000001</v>
      </c>
      <c r="U376" s="169">
        <v>19.750259960000001</v>
      </c>
      <c r="V376" s="169">
        <v>19.23470974</v>
      </c>
      <c r="W376" s="169">
        <v>18.057129939999999</v>
      </c>
      <c r="X376" s="169">
        <v>17.819253289999999</v>
      </c>
      <c r="Y376" s="169">
        <v>17.776400000000002</v>
      </c>
      <c r="Z376" s="169">
        <v>16.498526640000001</v>
      </c>
      <c r="AA376" s="169">
        <v>15.2742129</v>
      </c>
      <c r="AB376" s="169">
        <v>14.930179840000001</v>
      </c>
      <c r="AC376" s="169">
        <v>15.12032147</v>
      </c>
      <c r="AD376" s="169">
        <v>15.53211724</v>
      </c>
      <c r="AE376" s="164"/>
    </row>
    <row r="377" spans="1:31" x14ac:dyDescent="0.45">
      <c r="A377" s="8">
        <v>376</v>
      </c>
      <c r="B377" s="164"/>
      <c r="C377" s="171" t="s">
        <v>244</v>
      </c>
      <c r="D377" s="169">
        <v>710.15950757999997</v>
      </c>
      <c r="E377" s="169">
        <v>718.91927052999995</v>
      </c>
      <c r="F377" s="169">
        <v>743.40359368000009</v>
      </c>
      <c r="G377" s="169">
        <v>750.48175616999993</v>
      </c>
      <c r="H377" s="169">
        <v>755.68122887999994</v>
      </c>
      <c r="I377" s="169">
        <v>767.14284730999998</v>
      </c>
      <c r="J377" s="169">
        <v>790.79243489999999</v>
      </c>
      <c r="K377" s="169">
        <v>802.1534317899999</v>
      </c>
      <c r="L377" s="169">
        <v>828.1185608400001</v>
      </c>
      <c r="M377" s="169">
        <v>847.52622563</v>
      </c>
      <c r="N377" s="169">
        <v>846.06776489999993</v>
      </c>
      <c r="O377" s="169">
        <v>861.19378082999992</v>
      </c>
      <c r="P377" s="169">
        <v>873.90204460000007</v>
      </c>
      <c r="Q377" s="169">
        <v>883.57003627999995</v>
      </c>
      <c r="R377" s="169">
        <v>901.50498097000002</v>
      </c>
      <c r="S377" s="169">
        <v>901.5493275</v>
      </c>
      <c r="T377" s="169">
        <v>909.51385295</v>
      </c>
      <c r="U377" s="169">
        <v>919.97730559000001</v>
      </c>
      <c r="V377" s="169">
        <v>896.90150890000007</v>
      </c>
      <c r="W377" s="169">
        <v>873.3499490800001</v>
      </c>
      <c r="X377" s="169">
        <v>868.56802777999997</v>
      </c>
      <c r="Y377" s="169">
        <v>858.90539999999999</v>
      </c>
      <c r="Z377" s="169">
        <v>832.8113589699999</v>
      </c>
      <c r="AA377" s="169">
        <v>828.46360432999995</v>
      </c>
      <c r="AB377" s="169">
        <v>838.36496</v>
      </c>
      <c r="AC377" s="169">
        <v>853.84200505000001</v>
      </c>
      <c r="AD377" s="169">
        <v>873.17018311000004</v>
      </c>
      <c r="AE377" s="164"/>
    </row>
    <row r="378" spans="1:31" x14ac:dyDescent="0.45">
      <c r="A378" s="8">
        <v>377</v>
      </c>
      <c r="B378" s="164"/>
      <c r="C378" s="171" t="s">
        <v>245</v>
      </c>
      <c r="D378" s="169">
        <v>13.27985494</v>
      </c>
      <c r="E378" s="169">
        <v>12.049480709999999</v>
      </c>
      <c r="F378" s="169">
        <v>11.88669689</v>
      </c>
      <c r="G378" s="169">
        <v>11.354758089999999</v>
      </c>
      <c r="H378" s="169">
        <v>10.794944900000001</v>
      </c>
      <c r="I378" s="169">
        <v>10.557012609999999</v>
      </c>
      <c r="J378" s="169">
        <v>10.31504123</v>
      </c>
      <c r="K378" s="169">
        <v>10.08453124</v>
      </c>
      <c r="L378" s="169">
        <v>9.7971123599999999</v>
      </c>
      <c r="M378" s="169">
        <v>9.2233886600000012</v>
      </c>
      <c r="N378" s="169">
        <v>9.4135243200000005</v>
      </c>
      <c r="O378" s="169">
        <v>8.6087392999999999</v>
      </c>
      <c r="P378" s="169">
        <v>8.5810418000000013</v>
      </c>
      <c r="Q378" s="169">
        <v>8.495529920000001</v>
      </c>
      <c r="R378" s="169">
        <v>8.4607806500000002</v>
      </c>
      <c r="S378" s="169">
        <v>7.8204532499999999</v>
      </c>
      <c r="T378" s="169">
        <v>7.7527580799999996</v>
      </c>
      <c r="U378" s="169">
        <v>8.0420204399999999</v>
      </c>
      <c r="V378" s="169">
        <v>7.8335950700000003</v>
      </c>
      <c r="W378" s="169">
        <v>7.1323279399999997</v>
      </c>
      <c r="X378" s="169">
        <v>7.1387963000000001</v>
      </c>
      <c r="Y378" s="169">
        <v>7.1438829999999998</v>
      </c>
      <c r="Z378" s="169">
        <v>7.0268959200000003</v>
      </c>
      <c r="AA378" s="169">
        <v>6.7204639300000002</v>
      </c>
      <c r="AB378" s="169">
        <v>6.33169629</v>
      </c>
      <c r="AC378" s="169">
        <v>6.3010405600000006</v>
      </c>
      <c r="AD378" s="169">
        <v>6.1543160500000003</v>
      </c>
      <c r="AE378" s="164"/>
    </row>
    <row r="379" spans="1:31" x14ac:dyDescent="0.45">
      <c r="A379" s="8">
        <v>378</v>
      </c>
      <c r="B379" s="164"/>
      <c r="C379" s="171" t="s">
        <v>123</v>
      </c>
      <c r="D379" s="169">
        <v>29.82566031</v>
      </c>
      <c r="E379" s="169">
        <v>30.245633570000003</v>
      </c>
      <c r="F379" s="169">
        <v>29.900703629999999</v>
      </c>
      <c r="G379" s="169">
        <v>28.768805660000002</v>
      </c>
      <c r="H379" s="169">
        <v>29.936296679999998</v>
      </c>
      <c r="I379" s="169">
        <v>29.432343299999999</v>
      </c>
      <c r="J379" s="169">
        <v>30.49574732</v>
      </c>
      <c r="K379" s="169">
        <v>29.785125960000002</v>
      </c>
      <c r="L379" s="169">
        <v>31.092855579999998</v>
      </c>
      <c r="M379" s="169">
        <v>30.52741155</v>
      </c>
      <c r="N379" s="169">
        <v>27.483435889999999</v>
      </c>
      <c r="O379" s="169">
        <v>27.463789100000003</v>
      </c>
      <c r="P379" s="169">
        <v>27.392719020000001</v>
      </c>
      <c r="Q379" s="169">
        <v>27.52563271</v>
      </c>
      <c r="R379" s="169">
        <v>27.371912939999998</v>
      </c>
      <c r="S379" s="169">
        <v>26.977644890000001</v>
      </c>
      <c r="T379" s="169">
        <v>26.831410940000001</v>
      </c>
      <c r="U379" s="169">
        <v>25.993273469999998</v>
      </c>
      <c r="V379" s="169">
        <v>25.03291479</v>
      </c>
      <c r="W379" s="169">
        <v>24.766032210000002</v>
      </c>
      <c r="X379" s="169">
        <v>24.290955310000001</v>
      </c>
      <c r="Y379" s="169">
        <v>22.075650000000003</v>
      </c>
      <c r="Z379" s="169">
        <v>20.85532486</v>
      </c>
      <c r="AA379" s="169">
        <v>19.085202519999999</v>
      </c>
      <c r="AB379" s="169">
        <v>18.546846909999999</v>
      </c>
      <c r="AC379" s="169">
        <v>19.328630980000003</v>
      </c>
      <c r="AD379" s="169">
        <v>19.937412260000002</v>
      </c>
      <c r="AE379" s="164"/>
    </row>
    <row r="380" spans="1:31" x14ac:dyDescent="0.45">
      <c r="A380" s="8">
        <v>379</v>
      </c>
      <c r="B380" s="164"/>
      <c r="C380" s="171" t="s">
        <v>246</v>
      </c>
      <c r="D380" s="169">
        <v>5.2488359300000003</v>
      </c>
      <c r="E380" s="169">
        <v>5.22262805</v>
      </c>
      <c r="F380" s="169">
        <v>4.9606743199999999</v>
      </c>
      <c r="G380" s="169">
        <v>4.5946552899999995</v>
      </c>
      <c r="H380" s="169">
        <v>4.2252740800000002</v>
      </c>
      <c r="I380" s="169">
        <v>5.1383765299999995</v>
      </c>
      <c r="J380" s="169">
        <v>5.8385155299999996</v>
      </c>
      <c r="K380" s="169">
        <v>5.3922700999999993</v>
      </c>
      <c r="L380" s="169">
        <v>5.6735469700000003</v>
      </c>
      <c r="M380" s="169">
        <v>6.0262647500000002</v>
      </c>
      <c r="N380" s="169">
        <v>6.5853680800000003</v>
      </c>
      <c r="O380" s="169">
        <v>6.5350128299999994</v>
      </c>
      <c r="P380" s="169">
        <v>6.5262174100000001</v>
      </c>
      <c r="Q380" s="169">
        <v>6.4631658600000002</v>
      </c>
      <c r="R380" s="169">
        <v>7.5953830299999998</v>
      </c>
      <c r="S380" s="169">
        <v>8.1752661700000004</v>
      </c>
      <c r="T380" s="169">
        <v>8.1448995899999996</v>
      </c>
      <c r="U380" s="169">
        <v>7.5209559200000005</v>
      </c>
      <c r="V380" s="169">
        <v>8.1155890499999987</v>
      </c>
      <c r="W380" s="169">
        <v>6.9824395000000008</v>
      </c>
      <c r="X380" s="169">
        <v>6.7816903799999997</v>
      </c>
      <c r="Y380" s="169">
        <v>6.6200169999999998</v>
      </c>
      <c r="Z380" s="169">
        <v>6.0464315900000001</v>
      </c>
      <c r="AA380" s="169">
        <v>6.6280127799999997</v>
      </c>
      <c r="AB380" s="169">
        <v>5.5552955700000002</v>
      </c>
      <c r="AC380" s="169">
        <v>5.5554627700000001</v>
      </c>
      <c r="AD380" s="169">
        <v>5.8164857300000001</v>
      </c>
      <c r="AE380" s="164"/>
    </row>
    <row r="381" spans="1:31" x14ac:dyDescent="0.45">
      <c r="A381" s="8">
        <v>380</v>
      </c>
      <c r="B381" s="164"/>
      <c r="C381" s="170" t="s">
        <v>247</v>
      </c>
      <c r="D381" s="169">
        <v>199.14210752</v>
      </c>
      <c r="E381" s="169">
        <v>208.05751118000001</v>
      </c>
      <c r="F381" s="169">
        <v>188.91214033</v>
      </c>
      <c r="G381" s="169">
        <v>186.17227911000001</v>
      </c>
      <c r="H381" s="169">
        <v>173.42551234999999</v>
      </c>
      <c r="I381" s="169">
        <v>175.41281941</v>
      </c>
      <c r="J381" s="169">
        <v>192.67061824000001</v>
      </c>
      <c r="K381" s="169">
        <v>178.75347194</v>
      </c>
      <c r="L381" s="169">
        <v>180.40023823999999</v>
      </c>
      <c r="M381" s="169">
        <v>181.26305822999998</v>
      </c>
      <c r="N381" s="169">
        <v>174.00836725000002</v>
      </c>
      <c r="O381" s="169">
        <v>186.97204675999998</v>
      </c>
      <c r="P381" s="169">
        <v>177.28321187999998</v>
      </c>
      <c r="Q381" s="169">
        <v>179.04041751</v>
      </c>
      <c r="R381" s="169">
        <v>184.14068588999999</v>
      </c>
      <c r="S381" s="169">
        <v>185.05805665000003</v>
      </c>
      <c r="T381" s="169">
        <v>191.04694823</v>
      </c>
      <c r="U381" s="169">
        <v>169.60530262999998</v>
      </c>
      <c r="V381" s="169">
        <v>186.62744619</v>
      </c>
      <c r="W381" s="169">
        <v>178.65739234</v>
      </c>
      <c r="X381" s="169">
        <v>187.31599501000002</v>
      </c>
      <c r="Y381" s="169">
        <v>166.38159999999999</v>
      </c>
      <c r="Z381" s="169">
        <v>164.89640667999998</v>
      </c>
      <c r="AA381" s="169">
        <v>166.89441156000001</v>
      </c>
      <c r="AB381" s="169">
        <v>147.64047148</v>
      </c>
      <c r="AC381" s="169">
        <v>154.91147735999999</v>
      </c>
      <c r="AD381" s="169">
        <v>158.81935185999998</v>
      </c>
      <c r="AE381" s="164"/>
    </row>
    <row r="382" spans="1:31" x14ac:dyDescent="0.45">
      <c r="A382" s="8">
        <v>381</v>
      </c>
      <c r="B382" s="164"/>
      <c r="C382" s="170" t="s">
        <v>126</v>
      </c>
      <c r="D382" s="169">
        <v>506.10384947999995</v>
      </c>
      <c r="E382" s="169">
        <v>547.26422065999998</v>
      </c>
      <c r="F382" s="169">
        <v>515.19145931000003</v>
      </c>
      <c r="G382" s="169">
        <v>529.88690352000003</v>
      </c>
      <c r="H382" s="169">
        <v>496.88333370999999</v>
      </c>
      <c r="I382" s="169">
        <v>499.75088893999998</v>
      </c>
      <c r="J382" s="169">
        <v>545.74400104999995</v>
      </c>
      <c r="K382" s="169">
        <v>513.05520928999999</v>
      </c>
      <c r="L382" s="169">
        <v>500.29181917</v>
      </c>
      <c r="M382" s="169">
        <v>488.38492625000003</v>
      </c>
      <c r="N382" s="169">
        <v>474.51612138999997</v>
      </c>
      <c r="O382" s="169">
        <v>508.37105320000001</v>
      </c>
      <c r="P382" s="169">
        <v>488.98789075000002</v>
      </c>
      <c r="Q382" s="169">
        <v>501.49987514999998</v>
      </c>
      <c r="R382" s="169">
        <v>494.54808551000002</v>
      </c>
      <c r="S382" s="169">
        <v>488.55690866999998</v>
      </c>
      <c r="T382" s="169">
        <v>478.49846561999999</v>
      </c>
      <c r="U382" s="169">
        <v>425.59620961000002</v>
      </c>
      <c r="V382" s="169">
        <v>455.95443170999999</v>
      </c>
      <c r="W382" s="169">
        <v>443.80689221999995</v>
      </c>
      <c r="X382" s="169">
        <v>478.36001147999997</v>
      </c>
      <c r="Y382" s="169">
        <v>409.52969999999999</v>
      </c>
      <c r="Z382" s="169">
        <v>427.09710200999996</v>
      </c>
      <c r="AA382" s="169">
        <v>430.21016887000002</v>
      </c>
      <c r="AB382" s="169">
        <v>361.62099033999999</v>
      </c>
      <c r="AC382" s="169">
        <v>381.97575051000001</v>
      </c>
      <c r="AD382" s="169">
        <v>396.72637749</v>
      </c>
      <c r="AE382" s="164"/>
    </row>
    <row r="383" spans="1:31" x14ac:dyDescent="0.45">
      <c r="A383" s="8">
        <v>382</v>
      </c>
      <c r="B383" s="164"/>
      <c r="C383" s="170" t="s">
        <v>248</v>
      </c>
      <c r="D383" s="169">
        <v>93.880132230000001</v>
      </c>
      <c r="E383" s="169">
        <v>92.820781420000003</v>
      </c>
      <c r="F383" s="169">
        <v>89.956332799999998</v>
      </c>
      <c r="G383" s="169">
        <v>92.861676579999994</v>
      </c>
      <c r="H383" s="169">
        <v>92.385665829999994</v>
      </c>
      <c r="I383" s="169">
        <v>91.781476139999995</v>
      </c>
      <c r="J383" s="169">
        <v>94.188327149999992</v>
      </c>
      <c r="K383" s="169">
        <v>91.022546869999999</v>
      </c>
      <c r="L383" s="169">
        <v>88.418876409999996</v>
      </c>
      <c r="M383" s="169">
        <v>88.104271650000001</v>
      </c>
      <c r="N383" s="169">
        <v>86.037673139999995</v>
      </c>
      <c r="O383" s="169">
        <v>86.12249448</v>
      </c>
      <c r="P383" s="169">
        <v>83.975931169999996</v>
      </c>
      <c r="Q383" s="169">
        <v>84.281089010000002</v>
      </c>
      <c r="R383" s="169">
        <v>84.802358989999988</v>
      </c>
      <c r="S383" s="169">
        <v>84.998158709999998</v>
      </c>
      <c r="T383" s="169">
        <v>81.751943130000001</v>
      </c>
      <c r="U383" s="169">
        <v>78.513039550000002</v>
      </c>
      <c r="V383" s="169">
        <v>78.710455080000003</v>
      </c>
      <c r="W383" s="169">
        <v>76.949756680000007</v>
      </c>
      <c r="X383" s="169">
        <v>79.028984070000007</v>
      </c>
      <c r="Y383" s="169">
        <v>77.48603</v>
      </c>
      <c r="Z383" s="169">
        <v>75.875510579999997</v>
      </c>
      <c r="AA383" s="169">
        <v>75.588290900000004</v>
      </c>
      <c r="AB383" s="169">
        <v>74.527559049999994</v>
      </c>
      <c r="AC383" s="169">
        <v>73.850911550000006</v>
      </c>
      <c r="AD383" s="169">
        <v>74.990666379999993</v>
      </c>
      <c r="AE383" s="164"/>
    </row>
    <row r="384" spans="1:31" x14ac:dyDescent="0.45">
      <c r="A384" s="8">
        <v>383</v>
      </c>
      <c r="B384" s="164"/>
      <c r="C384" s="170" t="s">
        <v>249</v>
      </c>
      <c r="D384" s="169">
        <v>23.04546568</v>
      </c>
      <c r="E384" s="169">
        <v>19.19192121</v>
      </c>
      <c r="F384" s="169">
        <v>16.64819237</v>
      </c>
      <c r="G384" s="169">
        <v>14.61292884</v>
      </c>
      <c r="H384" s="169">
        <v>14.267349759999998</v>
      </c>
      <c r="I384" s="169">
        <v>13.619504109999999</v>
      </c>
      <c r="J384" s="169">
        <v>12.140616529999999</v>
      </c>
      <c r="K384" s="169">
        <v>12.213551880000001</v>
      </c>
      <c r="L384" s="169">
        <v>11.618326719999999</v>
      </c>
      <c r="M384" s="169">
        <v>10.476214369999999</v>
      </c>
      <c r="N384" s="169">
        <v>9.7133144900000001</v>
      </c>
      <c r="O384" s="169">
        <v>8.9349291599999994</v>
      </c>
      <c r="P384" s="169">
        <v>8.9404336600000001</v>
      </c>
      <c r="Q384" s="169">
        <v>9.54975269</v>
      </c>
      <c r="R384" s="169">
        <v>10.54417151</v>
      </c>
      <c r="S384" s="169">
        <v>10.66177946</v>
      </c>
      <c r="T384" s="169">
        <v>10.52249188</v>
      </c>
      <c r="U384" s="169">
        <v>10.848379189999999</v>
      </c>
      <c r="V384" s="169">
        <v>10.031802519999999</v>
      </c>
      <c r="W384" s="169">
        <v>8.8214875699999986</v>
      </c>
      <c r="X384" s="169">
        <v>8.5198222900000005</v>
      </c>
      <c r="Y384" s="169">
        <v>8.312085999999999</v>
      </c>
      <c r="Z384" s="169">
        <v>7.4282182300000006</v>
      </c>
      <c r="AA384" s="169">
        <v>7.20706369</v>
      </c>
      <c r="AB384" s="169">
        <v>6.9158214899999999</v>
      </c>
      <c r="AC384" s="169">
        <v>6.7455232900000004</v>
      </c>
      <c r="AD384" s="169">
        <v>6.6874409300000002</v>
      </c>
      <c r="AE384" s="164"/>
    </row>
    <row r="385" spans="1:59" x14ac:dyDescent="0.45">
      <c r="A385" s="8">
        <v>384</v>
      </c>
      <c r="B385" s="164"/>
      <c r="C385" s="170" t="s">
        <v>250</v>
      </c>
      <c r="D385" s="169">
        <v>29.197803459999999</v>
      </c>
      <c r="E385" s="169">
        <v>27.674174969999999</v>
      </c>
      <c r="F385" s="169">
        <v>28.05850835</v>
      </c>
      <c r="G385" s="169">
        <v>28.03623915</v>
      </c>
      <c r="H385" s="169">
        <v>27.45125711</v>
      </c>
      <c r="I385" s="169">
        <v>29.25096976</v>
      </c>
      <c r="J385" s="169">
        <v>29.271767739999998</v>
      </c>
      <c r="K385" s="169">
        <v>29.104880939999997</v>
      </c>
      <c r="L385" s="169">
        <v>26.948089629999998</v>
      </c>
      <c r="M385" s="169">
        <v>26.203739170000002</v>
      </c>
      <c r="N385" s="169">
        <v>26.898222269999998</v>
      </c>
      <c r="O385" s="169">
        <v>25.839376919999999</v>
      </c>
      <c r="P385" s="169">
        <v>26.229437010000002</v>
      </c>
      <c r="Q385" s="169">
        <v>26.884697580000001</v>
      </c>
      <c r="R385" s="169">
        <v>25.630840209999999</v>
      </c>
      <c r="S385" s="169">
        <v>26.95353532</v>
      </c>
      <c r="T385" s="169">
        <v>27.8819099</v>
      </c>
      <c r="U385" s="169">
        <v>27.997120729999999</v>
      </c>
      <c r="V385" s="169">
        <v>26.606010020000003</v>
      </c>
      <c r="W385" s="169">
        <v>25.02874611</v>
      </c>
      <c r="X385" s="169">
        <v>25.12787552</v>
      </c>
      <c r="Y385" s="169">
        <v>25.206810000000001</v>
      </c>
      <c r="Z385" s="169">
        <v>24.742513940000002</v>
      </c>
      <c r="AA385" s="169">
        <v>26.166202049999999</v>
      </c>
      <c r="AB385" s="169">
        <v>25.498472160000002</v>
      </c>
      <c r="AC385" s="169">
        <v>25.367874270000002</v>
      </c>
      <c r="AD385" s="169">
        <v>24.596002810000002</v>
      </c>
      <c r="AE385" s="164"/>
    </row>
    <row r="386" spans="1:59" x14ac:dyDescent="0.45">
      <c r="A386" s="8">
        <v>385</v>
      </c>
      <c r="B386" s="164"/>
      <c r="C386" s="168" t="s">
        <v>251</v>
      </c>
      <c r="D386" s="169">
        <v>326.05781149000001</v>
      </c>
      <c r="E386" s="169">
        <v>298.31192155000002</v>
      </c>
      <c r="F386" s="169">
        <v>283.64301924</v>
      </c>
      <c r="G386" s="169">
        <v>277.27847596000004</v>
      </c>
      <c r="H386" s="169">
        <v>295.00757598000001</v>
      </c>
      <c r="I386" s="169">
        <v>304.82155587</v>
      </c>
      <c r="J386" s="169">
        <v>297.56902854000003</v>
      </c>
      <c r="K386" s="169">
        <v>302.52326850000003</v>
      </c>
      <c r="L386" s="169">
        <v>300.98612659000003</v>
      </c>
      <c r="M386" s="169">
        <v>292.57800915000001</v>
      </c>
      <c r="N386" s="169">
        <v>305.32271292000001</v>
      </c>
      <c r="O386" s="169">
        <v>293.68530330000004</v>
      </c>
      <c r="P386" s="169">
        <v>292.56411171000002</v>
      </c>
      <c r="Q386" s="169">
        <v>302.63691148000004</v>
      </c>
      <c r="R386" s="169">
        <v>314.66924956999998</v>
      </c>
      <c r="S386" s="169">
        <v>310.74967853999999</v>
      </c>
      <c r="T386" s="169">
        <v>313.64376114000004</v>
      </c>
      <c r="U386" s="169">
        <v>318.58502656000002</v>
      </c>
      <c r="V386" s="169">
        <v>299.39515115</v>
      </c>
      <c r="W386" s="169">
        <v>234.94305872999999</v>
      </c>
      <c r="X386" s="169">
        <v>257.06099366000001</v>
      </c>
      <c r="Y386" s="169">
        <v>255.7646</v>
      </c>
      <c r="Z386" s="169">
        <v>241.81466983999999</v>
      </c>
      <c r="AA386" s="169">
        <v>239.56990234</v>
      </c>
      <c r="AB386" s="169">
        <v>243.94646119999999</v>
      </c>
      <c r="AC386" s="169">
        <v>243.31487114000001</v>
      </c>
      <c r="AD386" s="169">
        <v>241.09992532999999</v>
      </c>
      <c r="AE386" s="164"/>
    </row>
    <row r="387" spans="1:59" x14ac:dyDescent="0.45">
      <c r="A387" s="8">
        <v>386</v>
      </c>
      <c r="B387" s="164"/>
      <c r="C387" s="168" t="s">
        <v>252</v>
      </c>
      <c r="D387" s="169">
        <v>14.75017154</v>
      </c>
      <c r="E387" s="169">
        <v>12.10621287</v>
      </c>
      <c r="F387" s="169">
        <v>10.42429963</v>
      </c>
      <c r="G387" s="169">
        <v>10.048928949999999</v>
      </c>
      <c r="H387" s="169">
        <v>9.8261070200000002</v>
      </c>
      <c r="I387" s="169">
        <v>10.706471069999999</v>
      </c>
      <c r="J387" s="169">
        <v>10.655239460000001</v>
      </c>
      <c r="K387" s="169">
        <v>10.448026330000001</v>
      </c>
      <c r="L387" s="169">
        <v>10.72232258</v>
      </c>
      <c r="M387" s="169">
        <v>10.648363400000001</v>
      </c>
      <c r="N387" s="169">
        <v>10.18953303</v>
      </c>
      <c r="O387" s="169">
        <v>9.7661245599999997</v>
      </c>
      <c r="P387" s="169">
        <v>9.8414441599999982</v>
      </c>
      <c r="Q387" s="169">
        <v>10.366167320000001</v>
      </c>
      <c r="R387" s="169">
        <v>10.26552794</v>
      </c>
      <c r="S387" s="169">
        <v>9.9319274600000007</v>
      </c>
      <c r="T387" s="169">
        <v>9.5605976300000002</v>
      </c>
      <c r="U387" s="169">
        <v>9.7062324000000011</v>
      </c>
      <c r="V387" s="169">
        <v>9.5767654800000006</v>
      </c>
      <c r="W387" s="169">
        <v>9.5916165699999993</v>
      </c>
      <c r="X387" s="169">
        <v>9.26500667</v>
      </c>
      <c r="Y387" s="169">
        <v>9.6620930000000005</v>
      </c>
      <c r="Z387" s="169">
        <v>9.6280219000000002</v>
      </c>
      <c r="AA387" s="169">
        <v>9.9940803799999998</v>
      </c>
      <c r="AB387" s="169">
        <v>10.447740820000002</v>
      </c>
      <c r="AC387" s="169">
        <v>10.269700220000001</v>
      </c>
      <c r="AD387" s="169">
        <v>10.650163409999999</v>
      </c>
      <c r="AE387" s="164"/>
    </row>
    <row r="388" spans="1:59" x14ac:dyDescent="0.45">
      <c r="A388" s="8">
        <v>387</v>
      </c>
      <c r="B388" s="164"/>
      <c r="C388" s="168" t="s">
        <v>253</v>
      </c>
      <c r="D388" s="169">
        <v>5.2684979499999995</v>
      </c>
      <c r="E388" s="169">
        <v>5.2543545099999998</v>
      </c>
      <c r="F388" s="169">
        <v>5.27345094</v>
      </c>
      <c r="G388" s="169">
        <v>5.1270807000000005</v>
      </c>
      <c r="H388" s="169">
        <v>4.8907839199999996</v>
      </c>
      <c r="I388" s="169">
        <v>4.6086571999999997</v>
      </c>
      <c r="J388" s="169">
        <v>4.4095561100000005</v>
      </c>
      <c r="K388" s="169">
        <v>3.9275139299999999</v>
      </c>
      <c r="L388" s="169">
        <v>3.7750561299999998</v>
      </c>
      <c r="M388" s="169">
        <v>3.4804596399999999</v>
      </c>
      <c r="N388" s="169">
        <v>3.4253886499999999</v>
      </c>
      <c r="O388" s="169">
        <v>3.4850681899999998</v>
      </c>
      <c r="P388" s="169">
        <v>3.7392361700000003</v>
      </c>
      <c r="Q388" s="169">
        <v>4.0239242900000001</v>
      </c>
      <c r="R388" s="169">
        <v>3.7047441000000001</v>
      </c>
      <c r="S388" s="169">
        <v>3.7773293899999998</v>
      </c>
      <c r="T388" s="169">
        <v>3.81341185</v>
      </c>
      <c r="U388" s="169">
        <v>3.7442592599999998</v>
      </c>
      <c r="V388" s="169">
        <v>3.6865289300000001</v>
      </c>
      <c r="W388" s="169">
        <v>3.5742787100000002</v>
      </c>
      <c r="X388" s="169">
        <v>3.6551407</v>
      </c>
      <c r="Y388" s="169">
        <v>3.462974</v>
      </c>
      <c r="Z388" s="169">
        <v>3.47665946</v>
      </c>
      <c r="AA388" s="169">
        <v>3.3547043600000004</v>
      </c>
      <c r="AB388" s="169">
        <v>3.3654311899999998</v>
      </c>
      <c r="AC388" s="169">
        <v>3.04371613</v>
      </c>
      <c r="AD388" s="169">
        <v>3.3581833799999998</v>
      </c>
      <c r="AE388" s="164"/>
    </row>
    <row r="389" spans="1:59" x14ac:dyDescent="0.45">
      <c r="A389" s="8">
        <v>388</v>
      </c>
      <c r="B389" s="164"/>
      <c r="C389" s="168" t="s">
        <v>254</v>
      </c>
      <c r="D389" s="169">
        <v>4.2806934600000002</v>
      </c>
      <c r="E389" s="169">
        <v>4.1581122800000001</v>
      </c>
      <c r="F389" s="169">
        <v>4.0562741099999995</v>
      </c>
      <c r="G389" s="169">
        <v>3.9288882199999997</v>
      </c>
      <c r="H389" s="169">
        <v>3.7198110900000003</v>
      </c>
      <c r="I389" s="169">
        <v>3.6921109599999999</v>
      </c>
      <c r="J389" s="169">
        <v>3.5982022700000003</v>
      </c>
      <c r="K389" s="169">
        <v>3.49980533</v>
      </c>
      <c r="L389" s="169">
        <v>3.2631449099999998</v>
      </c>
      <c r="M389" s="169">
        <v>3.0110965200000002</v>
      </c>
      <c r="N389" s="169">
        <v>2.6581933699999998</v>
      </c>
      <c r="O389" s="169">
        <v>2.52669459</v>
      </c>
      <c r="P389" s="169">
        <v>2.3961672600000004</v>
      </c>
      <c r="Q389" s="169">
        <v>2.34028883</v>
      </c>
      <c r="R389" s="169">
        <v>2.2462014899999998</v>
      </c>
      <c r="S389" s="169">
        <v>2.2674541499999998</v>
      </c>
      <c r="T389" s="169">
        <v>2.2598625000000001</v>
      </c>
      <c r="U389" s="169">
        <v>2.1836286</v>
      </c>
      <c r="V389" s="169">
        <v>2.08121066</v>
      </c>
      <c r="W389" s="169">
        <v>1.9128485900000001</v>
      </c>
      <c r="X389" s="169">
        <v>1.9620373899999999</v>
      </c>
      <c r="Y389" s="169">
        <v>1.849145</v>
      </c>
      <c r="Z389" s="169">
        <v>1.7769249600000001</v>
      </c>
      <c r="AA389" s="169">
        <v>1.6233701300000001</v>
      </c>
      <c r="AB389" s="169">
        <v>1.5760851500000002</v>
      </c>
      <c r="AC389" s="169">
        <v>1.56269221</v>
      </c>
      <c r="AD389" s="169">
        <v>1.4897094799999999</v>
      </c>
      <c r="AE389" s="164"/>
    </row>
    <row r="390" spans="1:59" x14ac:dyDescent="0.45">
      <c r="A390" s="8">
        <v>389</v>
      </c>
      <c r="B390" s="164"/>
      <c r="C390" s="168" t="s">
        <v>255</v>
      </c>
      <c r="D390" s="169">
        <v>68.573716349999998</v>
      </c>
      <c r="E390" s="169">
        <v>66.863698029999995</v>
      </c>
      <c r="F390" s="169">
        <v>72.495189240000002</v>
      </c>
      <c r="G390" s="169">
        <v>76.725026679999999</v>
      </c>
      <c r="H390" s="169">
        <v>80.075787300000002</v>
      </c>
      <c r="I390" s="169">
        <v>84.721500219999996</v>
      </c>
      <c r="J390" s="169">
        <v>88.750478449999989</v>
      </c>
      <c r="K390" s="169">
        <v>92.943758889999998</v>
      </c>
      <c r="L390" s="169">
        <v>100.14467337000001</v>
      </c>
      <c r="M390" s="169">
        <v>108.23184914999999</v>
      </c>
      <c r="N390" s="169">
        <v>114.21416439999999</v>
      </c>
      <c r="O390" s="169">
        <v>112.45185170000001</v>
      </c>
      <c r="P390" s="169">
        <v>109.30727130999999</v>
      </c>
      <c r="Q390" s="169">
        <v>113.76270192000001</v>
      </c>
      <c r="R390" s="169">
        <v>121.46910636000001</v>
      </c>
      <c r="S390" s="169">
        <v>129.65216655</v>
      </c>
      <c r="T390" s="169">
        <v>135.07740903000001</v>
      </c>
      <c r="U390" s="169">
        <v>139.70967472000001</v>
      </c>
      <c r="V390" s="169">
        <v>140.2664236</v>
      </c>
      <c r="W390" s="169">
        <v>129.84360751</v>
      </c>
      <c r="X390" s="169">
        <v>130.44212268999999</v>
      </c>
      <c r="Y390" s="169">
        <v>134.06029999999998</v>
      </c>
      <c r="Z390" s="169">
        <v>132.14026347000001</v>
      </c>
      <c r="AA390" s="169">
        <v>133.37043489999999</v>
      </c>
      <c r="AB390" s="169">
        <v>135.52863049000001</v>
      </c>
      <c r="AC390" s="169">
        <v>139.74572627000001</v>
      </c>
      <c r="AD390" s="169">
        <v>146.70931179999999</v>
      </c>
      <c r="AE390" s="164"/>
    </row>
    <row r="391" spans="1:59" x14ac:dyDescent="0.45">
      <c r="A391" s="8">
        <v>390</v>
      </c>
      <c r="B391" s="164"/>
      <c r="C391" s="172" t="s">
        <v>256</v>
      </c>
      <c r="D391" s="169">
        <v>109.58692664</v>
      </c>
      <c r="E391" s="169">
        <v>108.07634304000001</v>
      </c>
      <c r="F391" s="169">
        <v>109.69701868999999</v>
      </c>
      <c r="G391" s="169">
        <v>110.40841299</v>
      </c>
      <c r="H391" s="169">
        <v>110.11568638</v>
      </c>
      <c r="I391" s="169">
        <v>110.19047983</v>
      </c>
      <c r="J391" s="169">
        <v>118.08266893</v>
      </c>
      <c r="K391" s="169">
        <v>128.09953274</v>
      </c>
      <c r="L391" s="169">
        <v>133.62993775999999</v>
      </c>
      <c r="M391" s="169">
        <v>128.28523222000001</v>
      </c>
      <c r="N391" s="169">
        <v>134.91535698999999</v>
      </c>
      <c r="O391" s="169">
        <v>140.10920327999997</v>
      </c>
      <c r="P391" s="169">
        <v>145.22210548000001</v>
      </c>
      <c r="Q391" s="169">
        <v>147.44084899999999</v>
      </c>
      <c r="R391" s="169">
        <v>156.92210683000002</v>
      </c>
      <c r="S391" s="169">
        <v>161.06100046</v>
      </c>
      <c r="T391" s="169">
        <v>172.66830482</v>
      </c>
      <c r="U391" s="169">
        <v>180.53939478000001</v>
      </c>
      <c r="V391" s="169">
        <v>181.87444951000001</v>
      </c>
      <c r="W391" s="169">
        <v>163.06483811999999</v>
      </c>
      <c r="X391" s="169">
        <v>160.27559971000002</v>
      </c>
      <c r="Y391" s="169">
        <v>161.8914</v>
      </c>
      <c r="Z391" s="169">
        <v>149.44184951</v>
      </c>
      <c r="AA391" s="169">
        <v>141.41855735999999</v>
      </c>
      <c r="AB391" s="169">
        <v>138.35771874000002</v>
      </c>
      <c r="AC391" s="169">
        <v>139.51843346000001</v>
      </c>
      <c r="AD391" s="169">
        <v>145.37944466000002</v>
      </c>
      <c r="AE391" s="164"/>
    </row>
    <row r="392" spans="1:59" x14ac:dyDescent="0.45">
      <c r="A392" s="8">
        <v>391</v>
      </c>
      <c r="B392" s="164"/>
      <c r="C392" s="76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164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</row>
    <row r="393" spans="1:59" x14ac:dyDescent="0.45">
      <c r="A393" s="8">
        <v>392</v>
      </c>
      <c r="B393" s="164"/>
      <c r="C393" s="166" t="s">
        <v>257</v>
      </c>
      <c r="D393" s="167">
        <v>5719.5710323599997</v>
      </c>
      <c r="E393" s="167">
        <v>5620.1200238699994</v>
      </c>
      <c r="F393" s="167">
        <v>5449.7344581799998</v>
      </c>
      <c r="G393" s="167">
        <v>5353.7986013399995</v>
      </c>
      <c r="H393" s="167">
        <v>5327.9140821299998</v>
      </c>
      <c r="I393" s="167">
        <v>5386.7315278000005</v>
      </c>
      <c r="J393" s="167">
        <v>5499.6692116000004</v>
      </c>
      <c r="K393" s="167">
        <v>5403.1565193500001</v>
      </c>
      <c r="L393" s="167">
        <v>5364.14194701</v>
      </c>
      <c r="M393" s="167">
        <v>5264.0097226099997</v>
      </c>
      <c r="N393" s="167">
        <v>5277.71184111</v>
      </c>
      <c r="O393" s="167">
        <v>5333.7399010199997</v>
      </c>
      <c r="P393" s="167">
        <v>5286.1353688999998</v>
      </c>
      <c r="Q393" s="167">
        <v>5374.1979584199998</v>
      </c>
      <c r="R393" s="167">
        <v>5381.5311455800002</v>
      </c>
      <c r="S393" s="167">
        <v>5351.2121370200002</v>
      </c>
      <c r="T393" s="167">
        <v>5344.12352285</v>
      </c>
      <c r="U393" s="167">
        <v>5300.7279610599999</v>
      </c>
      <c r="V393" s="167">
        <v>5183.9901847599995</v>
      </c>
      <c r="W393" s="167">
        <v>4803.5293560600003</v>
      </c>
      <c r="X393" s="167">
        <v>4909.0652251900001</v>
      </c>
      <c r="Y393" s="167">
        <v>4754.8149999999996</v>
      </c>
      <c r="Z393" s="167">
        <v>4690.0957547199996</v>
      </c>
      <c r="AA393" s="167">
        <v>4596.3630861099991</v>
      </c>
      <c r="AB393" s="167">
        <v>4427.3236638999997</v>
      </c>
      <c r="AC393" s="167">
        <v>4460.4996624100004</v>
      </c>
      <c r="AD393" s="167">
        <v>4440.7750753300006</v>
      </c>
      <c r="AE393" s="164"/>
      <c r="AG393" s="173"/>
      <c r="AH393" s="173"/>
      <c r="AI393" s="173"/>
      <c r="AJ393" s="173"/>
      <c r="AK393" s="173"/>
      <c r="AL393" s="173"/>
      <c r="AM393" s="173"/>
      <c r="AN393" s="173"/>
      <c r="AO393" s="173"/>
      <c r="AP393" s="173"/>
      <c r="AQ393" s="173"/>
      <c r="AR393" s="173"/>
      <c r="AS393" s="173"/>
      <c r="AT393" s="173"/>
      <c r="AU393" s="173"/>
      <c r="AV393" s="173"/>
      <c r="AW393" s="173"/>
      <c r="AX393" s="173"/>
      <c r="AY393" s="173"/>
      <c r="AZ393" s="173"/>
      <c r="BA393" s="173"/>
      <c r="BB393" s="173"/>
      <c r="BC393" s="173"/>
      <c r="BD393" s="173"/>
      <c r="BE393" s="173"/>
      <c r="BF393" s="173"/>
      <c r="BG393" s="173"/>
    </row>
    <row r="394" spans="1:59" x14ac:dyDescent="0.45">
      <c r="A394" s="8">
        <v>393</v>
      </c>
      <c r="B394" s="164"/>
      <c r="C394" s="168" t="s">
        <v>233</v>
      </c>
      <c r="D394" s="169">
        <v>4350.7632692099996</v>
      </c>
      <c r="E394" s="169">
        <v>4314.0102847100006</v>
      </c>
      <c r="F394" s="169">
        <v>4177.4076940300001</v>
      </c>
      <c r="G394" s="169">
        <v>4097.3774391500001</v>
      </c>
      <c r="H394" s="169">
        <v>4047.2194643500002</v>
      </c>
      <c r="I394" s="169">
        <v>4083.5334832599997</v>
      </c>
      <c r="J394" s="169">
        <v>4191.82269559</v>
      </c>
      <c r="K394" s="169">
        <v>4090.7879148100001</v>
      </c>
      <c r="L394" s="169">
        <v>4074.3083979899993</v>
      </c>
      <c r="M394" s="169">
        <v>4012.5392158</v>
      </c>
      <c r="N394" s="169">
        <v>4017.2923945700004</v>
      </c>
      <c r="O394" s="169">
        <v>4101.1073925700002</v>
      </c>
      <c r="P394" s="169">
        <v>4070.9371191</v>
      </c>
      <c r="Q394" s="169">
        <v>4150.1643622399997</v>
      </c>
      <c r="R394" s="169">
        <v>4141.8359192199996</v>
      </c>
      <c r="S394" s="169">
        <v>4118.1171415099998</v>
      </c>
      <c r="T394" s="169">
        <v>4116.7572216899998</v>
      </c>
      <c r="U394" s="169">
        <v>4061.5629474099997</v>
      </c>
      <c r="V394" s="169">
        <v>3980.5756695999999</v>
      </c>
      <c r="W394" s="169">
        <v>3696.25578799</v>
      </c>
      <c r="X394" s="169">
        <v>3795.4948483599997</v>
      </c>
      <c r="Y394" s="169">
        <v>3647.0893419999998</v>
      </c>
      <c r="Z394" s="169">
        <v>3603.4595246699996</v>
      </c>
      <c r="AA394" s="169">
        <v>3513.9252960200001</v>
      </c>
      <c r="AB394" s="169">
        <v>3335.190410650001</v>
      </c>
      <c r="AC394" s="169">
        <v>3371.0643341499995</v>
      </c>
      <c r="AD394" s="169">
        <v>3348.2714048100001</v>
      </c>
      <c r="AE394" s="164"/>
      <c r="AG394" s="173"/>
      <c r="AH394" s="173"/>
      <c r="AI394" s="173"/>
      <c r="AJ394" s="173"/>
      <c r="AK394" s="173"/>
      <c r="AL394" s="173"/>
      <c r="AM394" s="173"/>
      <c r="AN394" s="173"/>
      <c r="AO394" s="173"/>
      <c r="AP394" s="173"/>
      <c r="AQ394" s="173"/>
      <c r="AR394" s="173"/>
      <c r="AS394" s="173"/>
      <c r="AT394" s="173"/>
      <c r="AU394" s="173"/>
      <c r="AV394" s="173"/>
      <c r="AW394" s="173"/>
      <c r="AX394" s="173"/>
      <c r="AY394" s="173"/>
      <c r="AZ394" s="173"/>
      <c r="BA394" s="173"/>
      <c r="BB394" s="173"/>
      <c r="BC394" s="173"/>
      <c r="BD394" s="173"/>
      <c r="BE394" s="173"/>
      <c r="BF394" s="173"/>
      <c r="BG394" s="173"/>
    </row>
    <row r="395" spans="1:59" x14ac:dyDescent="0.45">
      <c r="A395" s="8">
        <v>394</v>
      </c>
      <c r="B395" s="164"/>
      <c r="C395" s="170" t="s">
        <v>234</v>
      </c>
      <c r="D395" s="169">
        <v>1677.9066687499999</v>
      </c>
      <c r="E395" s="169">
        <v>1642.24410833</v>
      </c>
      <c r="F395" s="169">
        <v>1581.8049141700001</v>
      </c>
      <c r="G395" s="169">
        <v>1514.2274269499999</v>
      </c>
      <c r="H395" s="169">
        <v>1520.0445381899999</v>
      </c>
      <c r="I395" s="169">
        <v>1521.4407817700001</v>
      </c>
      <c r="J395" s="169">
        <v>1551.1349619299999</v>
      </c>
      <c r="K395" s="169">
        <v>1504.4217485700001</v>
      </c>
      <c r="L395" s="169">
        <v>1521.74994621</v>
      </c>
      <c r="M395" s="169">
        <v>1477.2762473</v>
      </c>
      <c r="N395" s="169">
        <v>1507.86111011</v>
      </c>
      <c r="O395" s="169">
        <v>1550.71173731</v>
      </c>
      <c r="P395" s="169">
        <v>1566.6646551699998</v>
      </c>
      <c r="Q395" s="169">
        <v>1617.66077569</v>
      </c>
      <c r="R395" s="169">
        <v>1606.7154922499999</v>
      </c>
      <c r="S395" s="169">
        <v>1600.42788419</v>
      </c>
      <c r="T395" s="169">
        <v>1610.1853115199999</v>
      </c>
      <c r="U395" s="169">
        <v>1623.9515404799999</v>
      </c>
      <c r="V395" s="169">
        <v>1548.36627974</v>
      </c>
      <c r="W395" s="169">
        <v>1423.7503185600001</v>
      </c>
      <c r="X395" s="169">
        <v>1447.9637876899999</v>
      </c>
      <c r="Y395" s="169">
        <v>1424.1279999999999</v>
      </c>
      <c r="Z395" s="169">
        <v>1417.28978003</v>
      </c>
      <c r="AA395" s="169">
        <v>1341.4742473800002</v>
      </c>
      <c r="AB395" s="169">
        <v>1257.4303440400001</v>
      </c>
      <c r="AC395" s="169">
        <v>1245.42337922</v>
      </c>
      <c r="AD395" s="169">
        <v>1195.2106770800001</v>
      </c>
      <c r="AE395" s="164"/>
    </row>
    <row r="396" spans="1:59" x14ac:dyDescent="0.45">
      <c r="A396" s="8">
        <v>395</v>
      </c>
      <c r="B396" s="164"/>
      <c r="C396" s="171" t="s">
        <v>235</v>
      </c>
      <c r="D396" s="169">
        <v>1439.3114684699999</v>
      </c>
      <c r="E396" s="169">
        <v>1414.82203867</v>
      </c>
      <c r="F396" s="169">
        <v>1365.23922401</v>
      </c>
      <c r="G396" s="169">
        <v>1295.7735707400002</v>
      </c>
      <c r="H396" s="169">
        <v>1294.1293274</v>
      </c>
      <c r="I396" s="169">
        <v>1289.9775439299999</v>
      </c>
      <c r="J396" s="169">
        <v>1320.04038973</v>
      </c>
      <c r="K396" s="169">
        <v>1273.22683297</v>
      </c>
      <c r="L396" s="169">
        <v>1295.20509296</v>
      </c>
      <c r="M396" s="169">
        <v>1262.10634809</v>
      </c>
      <c r="N396" s="169">
        <v>1292.01350841</v>
      </c>
      <c r="O396" s="169">
        <v>1334.48609177</v>
      </c>
      <c r="P396" s="169">
        <v>1349.21649505</v>
      </c>
      <c r="Q396" s="169">
        <v>1401.4152117399999</v>
      </c>
      <c r="R396" s="169">
        <v>1387.48069371</v>
      </c>
      <c r="S396" s="169">
        <v>1376.2499176900001</v>
      </c>
      <c r="T396" s="169">
        <v>1388.6702961999999</v>
      </c>
      <c r="U396" s="169">
        <v>1404.7407091499999</v>
      </c>
      <c r="V396" s="169">
        <v>1329.3527405900002</v>
      </c>
      <c r="W396" s="169">
        <v>1223.66276754</v>
      </c>
      <c r="X396" s="169">
        <v>1239.72343305</v>
      </c>
      <c r="Y396" s="169">
        <v>1221.107</v>
      </c>
      <c r="Z396" s="169">
        <v>1229.9835136500001</v>
      </c>
      <c r="AA396" s="169">
        <v>1163.7514064100001</v>
      </c>
      <c r="AB396" s="169">
        <v>1084.0364613099998</v>
      </c>
      <c r="AC396" s="169">
        <v>1074.6105515699999</v>
      </c>
      <c r="AD396" s="169">
        <v>1022.66865631</v>
      </c>
      <c r="AE396" s="164"/>
    </row>
    <row r="397" spans="1:59" x14ac:dyDescent="0.45">
      <c r="A397" s="8">
        <v>396</v>
      </c>
      <c r="B397" s="164"/>
      <c r="C397" s="171" t="s">
        <v>236</v>
      </c>
      <c r="D397" s="169">
        <v>122.66843229</v>
      </c>
      <c r="E397" s="169">
        <v>117.61643145000001</v>
      </c>
      <c r="F397" s="169">
        <v>117.19082924999999</v>
      </c>
      <c r="G397" s="169">
        <v>120.52906032999999</v>
      </c>
      <c r="H397" s="169">
        <v>123.73830383000001</v>
      </c>
      <c r="I397" s="169">
        <v>130.22735632000001</v>
      </c>
      <c r="J397" s="169">
        <v>133.80330306000002</v>
      </c>
      <c r="K397" s="169">
        <v>134.0494946</v>
      </c>
      <c r="L397" s="169">
        <v>136.22465387</v>
      </c>
      <c r="M397" s="169">
        <v>130.78148123</v>
      </c>
      <c r="N397" s="169">
        <v>133.86674403999999</v>
      </c>
      <c r="O397" s="169">
        <v>136.80604746999998</v>
      </c>
      <c r="P397" s="169">
        <v>137.22183149</v>
      </c>
      <c r="Q397" s="169">
        <v>136.66374886</v>
      </c>
      <c r="R397" s="169">
        <v>140.0072806</v>
      </c>
      <c r="S397" s="169">
        <v>143.35054242999999</v>
      </c>
      <c r="T397" s="169">
        <v>140.13040757000002</v>
      </c>
      <c r="U397" s="169">
        <v>140.93711091</v>
      </c>
      <c r="V397" s="169">
        <v>142.31096847000001</v>
      </c>
      <c r="W397" s="169">
        <v>134.85280736000001</v>
      </c>
      <c r="X397" s="169">
        <v>134.73187458000001</v>
      </c>
      <c r="Y397" s="169">
        <v>132.09279999999998</v>
      </c>
      <c r="Z397" s="169">
        <v>127.24943626</v>
      </c>
      <c r="AA397" s="169">
        <v>120.59211485</v>
      </c>
      <c r="AB397" s="169">
        <v>117.10048608</v>
      </c>
      <c r="AC397" s="169">
        <v>116.30958581</v>
      </c>
      <c r="AD397" s="169">
        <v>118.58985430999999</v>
      </c>
      <c r="AE397" s="164"/>
    </row>
    <row r="398" spans="1:59" x14ac:dyDescent="0.45">
      <c r="A398" s="8">
        <v>397</v>
      </c>
      <c r="B398" s="164"/>
      <c r="C398" s="171" t="s">
        <v>237</v>
      </c>
      <c r="D398" s="169">
        <v>115.92676798999999</v>
      </c>
      <c r="E398" s="169">
        <v>109.80563821999999</v>
      </c>
      <c r="F398" s="169">
        <v>99.374860900000002</v>
      </c>
      <c r="G398" s="169">
        <v>97.924795869999997</v>
      </c>
      <c r="H398" s="169">
        <v>102.17690695</v>
      </c>
      <c r="I398" s="169">
        <v>101.23588151000001</v>
      </c>
      <c r="J398" s="169">
        <v>97.291269139999997</v>
      </c>
      <c r="K398" s="169">
        <v>97.145420999999999</v>
      </c>
      <c r="L398" s="169">
        <v>90.320199369999997</v>
      </c>
      <c r="M398" s="169">
        <v>84.38841798</v>
      </c>
      <c r="N398" s="169">
        <v>81.980857659999998</v>
      </c>
      <c r="O398" s="169">
        <v>79.419598059999998</v>
      </c>
      <c r="P398" s="169">
        <v>80.226328620000004</v>
      </c>
      <c r="Q398" s="169">
        <v>79.5818151</v>
      </c>
      <c r="R398" s="169">
        <v>79.227517949999992</v>
      </c>
      <c r="S398" s="169">
        <v>80.827424069999992</v>
      </c>
      <c r="T398" s="169">
        <v>81.384607750000001</v>
      </c>
      <c r="U398" s="169">
        <v>78.273720420000004</v>
      </c>
      <c r="V398" s="169">
        <v>76.70257067</v>
      </c>
      <c r="W398" s="169">
        <v>65.234743660000007</v>
      </c>
      <c r="X398" s="169">
        <v>73.508480059999997</v>
      </c>
      <c r="Y398" s="169">
        <v>70.928020000000004</v>
      </c>
      <c r="Z398" s="169">
        <v>60.056830120000001</v>
      </c>
      <c r="AA398" s="169">
        <v>57.130726119999999</v>
      </c>
      <c r="AB398" s="169">
        <v>56.293396650000005</v>
      </c>
      <c r="AC398" s="169">
        <v>54.503241840000001</v>
      </c>
      <c r="AD398" s="169">
        <v>53.952166460000001</v>
      </c>
      <c r="AE398" s="164"/>
    </row>
    <row r="399" spans="1:59" x14ac:dyDescent="0.45">
      <c r="A399" s="8">
        <v>398</v>
      </c>
      <c r="B399" s="164"/>
      <c r="C399" s="170" t="s">
        <v>238</v>
      </c>
      <c r="D399" s="169">
        <v>841.05938064999998</v>
      </c>
      <c r="E399" s="169">
        <v>798.80127780999999</v>
      </c>
      <c r="F399" s="169">
        <v>762.63506758999995</v>
      </c>
      <c r="G399" s="169">
        <v>734.80675295000003</v>
      </c>
      <c r="H399" s="169">
        <v>732.99231166999994</v>
      </c>
      <c r="I399" s="169">
        <v>750.47534273000008</v>
      </c>
      <c r="J399" s="169">
        <v>741.12032194000005</v>
      </c>
      <c r="K399" s="169">
        <v>732.64724387000001</v>
      </c>
      <c r="L399" s="169">
        <v>697.59576832000005</v>
      </c>
      <c r="M399" s="169">
        <v>679.41359767000006</v>
      </c>
      <c r="N399" s="169">
        <v>686.14531680999994</v>
      </c>
      <c r="O399" s="169">
        <v>668.62481707999996</v>
      </c>
      <c r="P399" s="169">
        <v>648.77774191999993</v>
      </c>
      <c r="Q399" s="169">
        <v>654.24930003000009</v>
      </c>
      <c r="R399" s="169">
        <v>646.08763668999995</v>
      </c>
      <c r="S399" s="169">
        <v>635.87704900999995</v>
      </c>
      <c r="T399" s="169">
        <v>628.33190861000003</v>
      </c>
      <c r="U399" s="169">
        <v>631.26274548000004</v>
      </c>
      <c r="V399" s="169">
        <v>604.46598753000001</v>
      </c>
      <c r="W399" s="169">
        <v>501.29493687999997</v>
      </c>
      <c r="X399" s="169">
        <v>536.06641706999994</v>
      </c>
      <c r="Y399" s="169">
        <v>518.6902</v>
      </c>
      <c r="Z399" s="169">
        <v>497.13886642</v>
      </c>
      <c r="AA399" s="169">
        <v>487.88578587000001</v>
      </c>
      <c r="AB399" s="169">
        <v>479.66615088999998</v>
      </c>
      <c r="AC399" s="169">
        <v>483.88371205999999</v>
      </c>
      <c r="AD399" s="169">
        <v>474.34919929999995</v>
      </c>
      <c r="AE399" s="164"/>
    </row>
    <row r="400" spans="1:59" x14ac:dyDescent="0.45">
      <c r="A400" s="8">
        <v>399</v>
      </c>
      <c r="B400" s="164"/>
      <c r="C400" s="171" t="s">
        <v>106</v>
      </c>
      <c r="D400" s="169">
        <v>184.00760796</v>
      </c>
      <c r="E400" s="169">
        <v>172.27662473999999</v>
      </c>
      <c r="F400" s="169">
        <v>161.17331077</v>
      </c>
      <c r="G400" s="169">
        <v>153.11025901000002</v>
      </c>
      <c r="H400" s="169">
        <v>160.74124497999998</v>
      </c>
      <c r="I400" s="169">
        <v>164.00882529</v>
      </c>
      <c r="J400" s="169">
        <v>153.21364194</v>
      </c>
      <c r="K400" s="169">
        <v>159.22784645000002</v>
      </c>
      <c r="L400" s="169">
        <v>152.13786893</v>
      </c>
      <c r="M400" s="169">
        <v>143.74692671</v>
      </c>
      <c r="N400" s="169">
        <v>146.0186588</v>
      </c>
      <c r="O400" s="169">
        <v>135.87100436</v>
      </c>
      <c r="P400" s="169">
        <v>130.03123424</v>
      </c>
      <c r="Q400" s="169">
        <v>129.45411304000001</v>
      </c>
      <c r="R400" s="169">
        <v>132.42162515000001</v>
      </c>
      <c r="S400" s="169">
        <v>129.12316092</v>
      </c>
      <c r="T400" s="169">
        <v>132.65722440000002</v>
      </c>
      <c r="U400" s="169">
        <v>137.42775330000001</v>
      </c>
      <c r="V400" s="169">
        <v>128.37572589999999</v>
      </c>
      <c r="W400" s="169">
        <v>92.875833700000001</v>
      </c>
      <c r="X400" s="169">
        <v>111.35385728999999</v>
      </c>
      <c r="Y400" s="169">
        <v>108.83439999999999</v>
      </c>
      <c r="Z400" s="169">
        <v>104.41390326000001</v>
      </c>
      <c r="AA400" s="169">
        <v>103.39308659000001</v>
      </c>
      <c r="AB400" s="169">
        <v>103.32672194</v>
      </c>
      <c r="AC400" s="169">
        <v>104.57263244000001</v>
      </c>
      <c r="AD400" s="169">
        <v>96.564010519999997</v>
      </c>
      <c r="AE400" s="164"/>
    </row>
    <row r="401" spans="1:31" x14ac:dyDescent="0.45">
      <c r="A401" s="8">
        <v>400</v>
      </c>
      <c r="B401" s="164"/>
      <c r="C401" s="171" t="s">
        <v>107</v>
      </c>
      <c r="D401" s="169">
        <v>16.63698926</v>
      </c>
      <c r="E401" s="169">
        <v>18.227022860000002</v>
      </c>
      <c r="F401" s="169">
        <v>16.728540630000001</v>
      </c>
      <c r="G401" s="169">
        <v>16.497078500000001</v>
      </c>
      <c r="H401" s="169">
        <v>16.756093970000002</v>
      </c>
      <c r="I401" s="169">
        <v>16.909601800000001</v>
      </c>
      <c r="J401" s="169">
        <v>18.035198300000001</v>
      </c>
      <c r="K401" s="169">
        <v>18.41612636</v>
      </c>
      <c r="L401" s="169">
        <v>18.132423289999998</v>
      </c>
      <c r="M401" s="169">
        <v>17.641991220000001</v>
      </c>
      <c r="N401" s="169">
        <v>17.527293069999999</v>
      </c>
      <c r="O401" s="169">
        <v>18.619048900000003</v>
      </c>
      <c r="P401" s="169">
        <v>18.176904139999998</v>
      </c>
      <c r="Q401" s="169">
        <v>17.607205</v>
      </c>
      <c r="R401" s="169">
        <v>16.992473959999998</v>
      </c>
      <c r="S401" s="169">
        <v>15.84400776</v>
      </c>
      <c r="T401" s="169">
        <v>15.741147269999999</v>
      </c>
      <c r="U401" s="169">
        <v>15.487811049999999</v>
      </c>
      <c r="V401" s="169">
        <v>14.94237324</v>
      </c>
      <c r="W401" s="169">
        <v>13.605447109999998</v>
      </c>
      <c r="X401" s="169">
        <v>13.99427094</v>
      </c>
      <c r="Y401" s="169">
        <v>13.30768</v>
      </c>
      <c r="Z401" s="169">
        <v>12.25998648</v>
      </c>
      <c r="AA401" s="169">
        <v>9.46986317</v>
      </c>
      <c r="AB401" s="169">
        <v>8.9120041899999993</v>
      </c>
      <c r="AC401" s="169">
        <v>8.9998657699999995</v>
      </c>
      <c r="AD401" s="169">
        <v>8.7335817999999996</v>
      </c>
      <c r="AE401" s="164"/>
    </row>
    <row r="402" spans="1:31" x14ac:dyDescent="0.45">
      <c r="A402" s="8">
        <v>401</v>
      </c>
      <c r="B402" s="164"/>
      <c r="C402" s="171" t="s">
        <v>239</v>
      </c>
      <c r="D402" s="169">
        <v>112.62630931</v>
      </c>
      <c r="E402" s="169">
        <v>107.75747233999999</v>
      </c>
      <c r="F402" s="169">
        <v>97.285167220000005</v>
      </c>
      <c r="G402" s="169">
        <v>93.754153329999994</v>
      </c>
      <c r="H402" s="169">
        <v>99.677437009999991</v>
      </c>
      <c r="I402" s="169">
        <v>109.12134514</v>
      </c>
      <c r="J402" s="169">
        <v>106.86281241</v>
      </c>
      <c r="K402" s="169">
        <v>102.94949846</v>
      </c>
      <c r="L402" s="169">
        <v>92.831638779999992</v>
      </c>
      <c r="M402" s="169">
        <v>89.989710540000004</v>
      </c>
      <c r="N402" s="169">
        <v>91.900073829999997</v>
      </c>
      <c r="O402" s="169">
        <v>92.380885949999993</v>
      </c>
      <c r="P402" s="169">
        <v>87.884932579999997</v>
      </c>
      <c r="Q402" s="169">
        <v>89.970939340000001</v>
      </c>
      <c r="R402" s="169">
        <v>87.325318600000003</v>
      </c>
      <c r="S402" s="169">
        <v>85.832474599999998</v>
      </c>
      <c r="T402" s="169">
        <v>83.300633650000009</v>
      </c>
      <c r="U402" s="169">
        <v>80.104116750000003</v>
      </c>
      <c r="V402" s="169">
        <v>81.026148559999996</v>
      </c>
      <c r="W402" s="169">
        <v>70.693299750000008</v>
      </c>
      <c r="X402" s="169">
        <v>72.296194290000003</v>
      </c>
      <c r="Y402" s="169">
        <v>70.771699999999996</v>
      </c>
      <c r="Z402" s="169">
        <v>68.693089360000002</v>
      </c>
      <c r="AA402" s="169">
        <v>69.424593859999987</v>
      </c>
      <c r="AB402" s="169">
        <v>65.605667530000005</v>
      </c>
      <c r="AC402" s="169">
        <v>63.871220110000003</v>
      </c>
      <c r="AD402" s="169">
        <v>63.531971469999995</v>
      </c>
      <c r="AE402" s="164"/>
    </row>
    <row r="403" spans="1:31" x14ac:dyDescent="0.45">
      <c r="A403" s="8">
        <v>402</v>
      </c>
      <c r="B403" s="164"/>
      <c r="C403" s="171" t="s">
        <v>240</v>
      </c>
      <c r="D403" s="169">
        <v>34.630518880000004</v>
      </c>
      <c r="E403" s="169">
        <v>37.575056060000001</v>
      </c>
      <c r="F403" s="169">
        <v>36.220814590000003</v>
      </c>
      <c r="G403" s="169">
        <v>35.528861159999998</v>
      </c>
      <c r="H403" s="169">
        <v>38.254861640000001</v>
      </c>
      <c r="I403" s="169">
        <v>38.645414719999998</v>
      </c>
      <c r="J403" s="169">
        <v>38.07013748</v>
      </c>
      <c r="K403" s="169">
        <v>38.277485419999998</v>
      </c>
      <c r="L403" s="169">
        <v>36.637841330000001</v>
      </c>
      <c r="M403" s="169">
        <v>35.336684950000006</v>
      </c>
      <c r="N403" s="169">
        <v>36.677834789999999</v>
      </c>
      <c r="O403" s="169">
        <v>35.053910739999999</v>
      </c>
      <c r="P403" s="169">
        <v>35.094261410000001</v>
      </c>
      <c r="Q403" s="169">
        <v>35.26736502</v>
      </c>
      <c r="R403" s="169">
        <v>33.845386209999994</v>
      </c>
      <c r="S403" s="169">
        <v>33.966961640000001</v>
      </c>
      <c r="T403" s="169">
        <v>33.518591790000002</v>
      </c>
      <c r="U403" s="169">
        <v>33.08299461</v>
      </c>
      <c r="V403" s="169">
        <v>30.516651799999998</v>
      </c>
      <c r="W403" s="169">
        <v>27.424652630000001</v>
      </c>
      <c r="X403" s="169">
        <v>28.923001380000002</v>
      </c>
      <c r="Y403" s="169">
        <v>27.717860000000002</v>
      </c>
      <c r="Z403" s="169">
        <v>26.88207036</v>
      </c>
      <c r="AA403" s="169">
        <v>27.521195199999998</v>
      </c>
      <c r="AB403" s="169">
        <v>25.39562458</v>
      </c>
      <c r="AC403" s="169">
        <v>25.341453659999999</v>
      </c>
      <c r="AD403" s="169">
        <v>24.746420880000002</v>
      </c>
      <c r="AE403" s="164"/>
    </row>
    <row r="404" spans="1:31" x14ac:dyDescent="0.45">
      <c r="A404" s="8">
        <v>403</v>
      </c>
      <c r="B404" s="164"/>
      <c r="C404" s="171" t="s">
        <v>241</v>
      </c>
      <c r="D404" s="169">
        <v>52.115514699999999</v>
      </c>
      <c r="E404" s="169">
        <v>55.468302900000005</v>
      </c>
      <c r="F404" s="169">
        <v>55.02108552</v>
      </c>
      <c r="G404" s="169">
        <v>56.25334651</v>
      </c>
      <c r="H404" s="169">
        <v>57.696701279999999</v>
      </c>
      <c r="I404" s="169">
        <v>60.59349495</v>
      </c>
      <c r="J404" s="169">
        <v>61.578273330000002</v>
      </c>
      <c r="K404" s="169">
        <v>59.073781819999994</v>
      </c>
      <c r="L404" s="169">
        <v>56.308629709999998</v>
      </c>
      <c r="M404" s="169">
        <v>56.028512970000001</v>
      </c>
      <c r="N404" s="169">
        <v>54.741186450000001</v>
      </c>
      <c r="O404" s="169">
        <v>55.939254099999999</v>
      </c>
      <c r="P404" s="169">
        <v>55.09300391</v>
      </c>
      <c r="Q404" s="169">
        <v>53.849115949999998</v>
      </c>
      <c r="R404" s="169">
        <v>52.068882520000003</v>
      </c>
      <c r="S404" s="169">
        <v>49.84296063</v>
      </c>
      <c r="T404" s="169">
        <v>45.182277540000001</v>
      </c>
      <c r="U404" s="169">
        <v>45.151887260000002</v>
      </c>
      <c r="V404" s="169">
        <v>42.9948239</v>
      </c>
      <c r="W404" s="169">
        <v>38.041058129999996</v>
      </c>
      <c r="X404" s="169">
        <v>40.092862699999998</v>
      </c>
      <c r="Y404" s="169">
        <v>38.249639999999999</v>
      </c>
      <c r="Z404" s="169">
        <v>38.470441079999993</v>
      </c>
      <c r="AA404" s="169">
        <v>37.987410230000002</v>
      </c>
      <c r="AB404" s="169">
        <v>37.574257729999999</v>
      </c>
      <c r="AC404" s="169">
        <v>38.583690099999998</v>
      </c>
      <c r="AD404" s="169">
        <v>39.029503800000001</v>
      </c>
      <c r="AE404" s="164"/>
    </row>
    <row r="405" spans="1:31" x14ac:dyDescent="0.45">
      <c r="A405" s="8">
        <v>404</v>
      </c>
      <c r="B405" s="164"/>
      <c r="C405" s="171" t="s">
        <v>242</v>
      </c>
      <c r="D405" s="169">
        <v>132.66028249999999</v>
      </c>
      <c r="E405" s="169">
        <v>127.65060940000001</v>
      </c>
      <c r="F405" s="169">
        <v>124.420002</v>
      </c>
      <c r="G405" s="169">
        <v>118.51890161</v>
      </c>
      <c r="H405" s="169">
        <v>121.53955701999999</v>
      </c>
      <c r="I405" s="169">
        <v>125.26087797</v>
      </c>
      <c r="J405" s="169">
        <v>126.68778874</v>
      </c>
      <c r="K405" s="169">
        <v>125.34845986000001</v>
      </c>
      <c r="L405" s="169">
        <v>123.19211638</v>
      </c>
      <c r="M405" s="169">
        <v>123.05831818</v>
      </c>
      <c r="N405" s="169">
        <v>125.24535847000001</v>
      </c>
      <c r="O405" s="169">
        <v>121.44386039</v>
      </c>
      <c r="P405" s="169">
        <v>118.70897000000001</v>
      </c>
      <c r="Q405" s="169">
        <v>122.32739011</v>
      </c>
      <c r="R405" s="169">
        <v>122.63244339000001</v>
      </c>
      <c r="S405" s="169">
        <v>123.45933285999999</v>
      </c>
      <c r="T405" s="169">
        <v>124.47735404999999</v>
      </c>
      <c r="U405" s="169">
        <v>126.83329739000001</v>
      </c>
      <c r="V405" s="169">
        <v>119.32799122999999</v>
      </c>
      <c r="W405" s="169">
        <v>96.005638269999992</v>
      </c>
      <c r="X405" s="169">
        <v>97.067262110000001</v>
      </c>
      <c r="Y405" s="169">
        <v>98.104969999999994</v>
      </c>
      <c r="Z405" s="169">
        <v>88.036786340000006</v>
      </c>
      <c r="AA405" s="169">
        <v>81.609270229999993</v>
      </c>
      <c r="AB405" s="169">
        <v>84.920863479999994</v>
      </c>
      <c r="AC405" s="169">
        <v>83.645705019999994</v>
      </c>
      <c r="AD405" s="169">
        <v>84.039162500000003</v>
      </c>
      <c r="AE405" s="164"/>
    </row>
    <row r="406" spans="1:31" x14ac:dyDescent="0.45">
      <c r="A406" s="8">
        <v>405</v>
      </c>
      <c r="B406" s="164"/>
      <c r="C406" s="171" t="s">
        <v>243</v>
      </c>
      <c r="D406" s="169">
        <v>308.38215802999997</v>
      </c>
      <c r="E406" s="169">
        <v>279.84618949999998</v>
      </c>
      <c r="F406" s="169">
        <v>271.78614685999997</v>
      </c>
      <c r="G406" s="169">
        <v>261.14415284</v>
      </c>
      <c r="H406" s="169">
        <v>238.32641576999998</v>
      </c>
      <c r="I406" s="169">
        <v>235.93578287</v>
      </c>
      <c r="J406" s="169">
        <v>236.67246974</v>
      </c>
      <c r="K406" s="169">
        <v>229.35404548999998</v>
      </c>
      <c r="L406" s="169">
        <v>218.35524989000001</v>
      </c>
      <c r="M406" s="169">
        <v>213.61145309</v>
      </c>
      <c r="N406" s="169">
        <v>214.0349114</v>
      </c>
      <c r="O406" s="169">
        <v>209.31685266</v>
      </c>
      <c r="P406" s="169">
        <v>203.78843565</v>
      </c>
      <c r="Q406" s="169">
        <v>205.77317157000002</v>
      </c>
      <c r="R406" s="169">
        <v>200.80150687000003</v>
      </c>
      <c r="S406" s="169">
        <v>197.8081506</v>
      </c>
      <c r="T406" s="169">
        <v>193.45467991000001</v>
      </c>
      <c r="U406" s="169">
        <v>193.17488513000001</v>
      </c>
      <c r="V406" s="169">
        <v>187.28227289</v>
      </c>
      <c r="W406" s="169">
        <v>162.64900729000001</v>
      </c>
      <c r="X406" s="169">
        <v>172.33896836</v>
      </c>
      <c r="Y406" s="169">
        <v>161.7039</v>
      </c>
      <c r="Z406" s="169">
        <v>158.38258954</v>
      </c>
      <c r="AA406" s="169">
        <v>158.48036658000001</v>
      </c>
      <c r="AB406" s="169">
        <v>153.93101143999999</v>
      </c>
      <c r="AC406" s="169">
        <v>158.86914496</v>
      </c>
      <c r="AD406" s="169">
        <v>157.70454834</v>
      </c>
      <c r="AE406" s="164"/>
    </row>
    <row r="407" spans="1:31" x14ac:dyDescent="0.45">
      <c r="A407" s="8">
        <v>406</v>
      </c>
      <c r="B407" s="164"/>
      <c r="C407" s="170" t="s">
        <v>118</v>
      </c>
      <c r="D407" s="169">
        <v>787.07351229999995</v>
      </c>
      <c r="E407" s="169">
        <v>794.59149320999995</v>
      </c>
      <c r="F407" s="169">
        <v>819.04379399000004</v>
      </c>
      <c r="G407" s="169">
        <v>823.73204336000003</v>
      </c>
      <c r="H407" s="169">
        <v>829.92457405000005</v>
      </c>
      <c r="I407" s="169">
        <v>843.19117614999993</v>
      </c>
      <c r="J407" s="169">
        <v>870.16013167000006</v>
      </c>
      <c r="K407" s="169">
        <v>881.31878498999993</v>
      </c>
      <c r="L407" s="169">
        <v>909.27405218999991</v>
      </c>
      <c r="M407" s="169">
        <v>928.00180947000001</v>
      </c>
      <c r="N407" s="169">
        <v>923.95787338000002</v>
      </c>
      <c r="O407" s="169">
        <v>936.96770531999994</v>
      </c>
      <c r="P407" s="169">
        <v>948.40097205999996</v>
      </c>
      <c r="Q407" s="169">
        <v>957.31292137999992</v>
      </c>
      <c r="R407" s="169">
        <v>976.58946672000002</v>
      </c>
      <c r="S407" s="169">
        <v>975.93778774000009</v>
      </c>
      <c r="T407" s="169">
        <v>983.37033721</v>
      </c>
      <c r="U407" s="169">
        <v>992.79435438000007</v>
      </c>
      <c r="V407" s="169">
        <v>968.17425402999993</v>
      </c>
      <c r="W407" s="169">
        <v>940.66780609</v>
      </c>
      <c r="X407" s="169">
        <v>934.96417098999996</v>
      </c>
      <c r="Y407" s="169">
        <v>922.80489999999998</v>
      </c>
      <c r="Z407" s="169">
        <v>893.40577218999999</v>
      </c>
      <c r="AA407" s="169">
        <v>886.34478784999999</v>
      </c>
      <c r="AB407" s="169">
        <v>894.08445966000011</v>
      </c>
      <c r="AC407" s="169">
        <v>910.76329217</v>
      </c>
      <c r="AD407" s="169">
        <v>931.49623640000004</v>
      </c>
      <c r="AE407" s="164"/>
    </row>
    <row r="408" spans="1:31" x14ac:dyDescent="0.45">
      <c r="A408" s="8">
        <v>407</v>
      </c>
      <c r="B408" s="164"/>
      <c r="C408" s="171" t="s">
        <v>121</v>
      </c>
      <c r="D408" s="169">
        <v>14.31204501</v>
      </c>
      <c r="E408" s="169">
        <v>14.13123137</v>
      </c>
      <c r="F408" s="169">
        <v>14.46743234</v>
      </c>
      <c r="G408" s="169">
        <v>14.006067499999999</v>
      </c>
      <c r="H408" s="169">
        <v>14.15939326</v>
      </c>
      <c r="I408" s="169">
        <v>15.121425030000001</v>
      </c>
      <c r="J408" s="169">
        <v>16.38673477</v>
      </c>
      <c r="K408" s="169">
        <v>17.354378629999999</v>
      </c>
      <c r="L408" s="169">
        <v>17.90705977</v>
      </c>
      <c r="M408" s="169">
        <v>19.172539319999998</v>
      </c>
      <c r="N408" s="169">
        <v>19.859854989999999</v>
      </c>
      <c r="O408" s="169">
        <v>19.44432509</v>
      </c>
      <c r="P408" s="169">
        <v>19.105361769999998</v>
      </c>
      <c r="Q408" s="169">
        <v>18.77832098</v>
      </c>
      <c r="R408" s="169">
        <v>19.376645629999999</v>
      </c>
      <c r="S408" s="169">
        <v>19.808116649999999</v>
      </c>
      <c r="T408" s="169">
        <v>19.735882280000002</v>
      </c>
      <c r="U408" s="169">
        <v>19.94039918</v>
      </c>
      <c r="V408" s="169">
        <v>19.42046255</v>
      </c>
      <c r="W408" s="169">
        <v>18.231819920000003</v>
      </c>
      <c r="X408" s="169">
        <v>17.991566019999997</v>
      </c>
      <c r="Y408" s="169">
        <v>17.94821</v>
      </c>
      <c r="Z408" s="169">
        <v>16.65774021</v>
      </c>
      <c r="AA408" s="169">
        <v>15.42211803</v>
      </c>
      <c r="AB408" s="169">
        <v>15.075512660000001</v>
      </c>
      <c r="AC408" s="169">
        <v>15.266688930000001</v>
      </c>
      <c r="AD408" s="169">
        <v>15.681639090000001</v>
      </c>
      <c r="AE408" s="164"/>
    </row>
    <row r="409" spans="1:31" x14ac:dyDescent="0.45">
      <c r="A409" s="8">
        <v>408</v>
      </c>
      <c r="B409" s="164"/>
      <c r="C409" s="171" t="s">
        <v>244</v>
      </c>
      <c r="D409" s="169">
        <v>723.06537071000002</v>
      </c>
      <c r="E409" s="169">
        <v>731.69339626999999</v>
      </c>
      <c r="F409" s="169">
        <v>756.58232683000006</v>
      </c>
      <c r="G409" s="169">
        <v>763.81402254</v>
      </c>
      <c r="H409" s="169">
        <v>769.62978911000005</v>
      </c>
      <c r="I409" s="169">
        <v>781.79013629999997</v>
      </c>
      <c r="J409" s="169">
        <v>805.99484799000004</v>
      </c>
      <c r="K409" s="169">
        <v>817.59781848</v>
      </c>
      <c r="L409" s="169">
        <v>843.65610557000002</v>
      </c>
      <c r="M409" s="169">
        <v>861.97477962000005</v>
      </c>
      <c r="N409" s="169">
        <v>859.56432897000002</v>
      </c>
      <c r="O409" s="169">
        <v>873.91774179000004</v>
      </c>
      <c r="P409" s="169">
        <v>885.78227685000002</v>
      </c>
      <c r="Q409" s="169">
        <v>895.05008068000006</v>
      </c>
      <c r="R409" s="169">
        <v>912.77222907999999</v>
      </c>
      <c r="S409" s="169">
        <v>912.18743362999999</v>
      </c>
      <c r="T409" s="169">
        <v>919.92825315999994</v>
      </c>
      <c r="U409" s="169">
        <v>930.31592035999995</v>
      </c>
      <c r="V409" s="169">
        <v>906.82667535000007</v>
      </c>
      <c r="W409" s="169">
        <v>882.68263803000002</v>
      </c>
      <c r="X409" s="169">
        <v>877.89787159000002</v>
      </c>
      <c r="Y409" s="169">
        <v>868.19630000000006</v>
      </c>
      <c r="Z409" s="169">
        <v>842.04213141000002</v>
      </c>
      <c r="AA409" s="169">
        <v>837.75871172999996</v>
      </c>
      <c r="AB409" s="169">
        <v>847.88640888999998</v>
      </c>
      <c r="AC409" s="169">
        <v>863.61040939000009</v>
      </c>
      <c r="AD409" s="169">
        <v>883.20189570999992</v>
      </c>
      <c r="AE409" s="164"/>
    </row>
    <row r="410" spans="1:31" x14ac:dyDescent="0.45">
      <c r="A410" s="8">
        <v>409</v>
      </c>
      <c r="B410" s="164"/>
      <c r="C410" s="171" t="s">
        <v>245</v>
      </c>
      <c r="D410" s="169">
        <v>14.05580986</v>
      </c>
      <c r="E410" s="169">
        <v>12.735093940000001</v>
      </c>
      <c r="F410" s="169">
        <v>12.57609081</v>
      </c>
      <c r="G410" s="169">
        <v>12.004056109999999</v>
      </c>
      <c r="H410" s="169">
        <v>11.419027639999999</v>
      </c>
      <c r="I410" s="169">
        <v>11.157718860000001</v>
      </c>
      <c r="J410" s="169">
        <v>10.89458417</v>
      </c>
      <c r="K410" s="169">
        <v>10.647724950000001</v>
      </c>
      <c r="L410" s="169">
        <v>10.344986559999999</v>
      </c>
      <c r="M410" s="169">
        <v>9.7193489499999988</v>
      </c>
      <c r="N410" s="169">
        <v>9.9238684699999986</v>
      </c>
      <c r="O410" s="169">
        <v>9.0436914700000006</v>
      </c>
      <c r="P410" s="169">
        <v>9.0298585100000004</v>
      </c>
      <c r="Q410" s="169">
        <v>8.9397377099999993</v>
      </c>
      <c r="R410" s="169">
        <v>8.9036448000000004</v>
      </c>
      <c r="S410" s="169">
        <v>8.2065921799999995</v>
      </c>
      <c r="T410" s="169">
        <v>8.1419613900000005</v>
      </c>
      <c r="U410" s="169">
        <v>8.4648939800000012</v>
      </c>
      <c r="V410" s="169">
        <v>8.2339801700000006</v>
      </c>
      <c r="W410" s="169">
        <v>7.4841514800000004</v>
      </c>
      <c r="X410" s="169">
        <v>7.4891252999999995</v>
      </c>
      <c r="Y410" s="169">
        <v>7.4946890000000002</v>
      </c>
      <c r="Z410" s="169">
        <v>7.3730983800000001</v>
      </c>
      <c r="AA410" s="169">
        <v>7.03668871</v>
      </c>
      <c r="AB410" s="169">
        <v>6.6189368100000001</v>
      </c>
      <c r="AC410" s="169">
        <v>6.5801583399999997</v>
      </c>
      <c r="AD410" s="169">
        <v>6.42113479</v>
      </c>
      <c r="AE410" s="164"/>
    </row>
    <row r="411" spans="1:31" x14ac:dyDescent="0.45">
      <c r="A411" s="8">
        <v>410</v>
      </c>
      <c r="B411" s="164"/>
      <c r="C411" s="171" t="s">
        <v>123</v>
      </c>
      <c r="D411" s="169">
        <v>30.305582699999999</v>
      </c>
      <c r="E411" s="169">
        <v>30.73432296</v>
      </c>
      <c r="F411" s="169">
        <v>30.381266589999999</v>
      </c>
      <c r="G411" s="169">
        <v>29.238190790000001</v>
      </c>
      <c r="H411" s="169">
        <v>30.413574579999999</v>
      </c>
      <c r="I411" s="169">
        <v>29.898299099999999</v>
      </c>
      <c r="J411" s="169">
        <v>30.955077629999998</v>
      </c>
      <c r="K411" s="169">
        <v>30.24106746</v>
      </c>
      <c r="L411" s="169">
        <v>31.60526926</v>
      </c>
      <c r="M411" s="169">
        <v>31.01510918</v>
      </c>
      <c r="N411" s="169">
        <v>27.927978920000001</v>
      </c>
      <c r="O411" s="169">
        <v>27.93425117</v>
      </c>
      <c r="P411" s="169">
        <v>27.85887907</v>
      </c>
      <c r="Q411" s="169">
        <v>27.981712439999999</v>
      </c>
      <c r="R411" s="169">
        <v>27.826102859999999</v>
      </c>
      <c r="S411" s="169">
        <v>27.432662279999999</v>
      </c>
      <c r="T411" s="169">
        <v>27.2928368</v>
      </c>
      <c r="U411" s="169">
        <v>26.43426041</v>
      </c>
      <c r="V411" s="169">
        <v>25.458383419999997</v>
      </c>
      <c r="W411" s="169">
        <v>25.17472691</v>
      </c>
      <c r="X411" s="169">
        <v>24.691527020000002</v>
      </c>
      <c r="Y411" s="169">
        <v>22.443529999999999</v>
      </c>
      <c r="Z411" s="169">
        <v>21.18163719</v>
      </c>
      <c r="AA411" s="169">
        <v>19.390102449999997</v>
      </c>
      <c r="AB411" s="169">
        <v>18.849193530000001</v>
      </c>
      <c r="AC411" s="169">
        <v>19.648429329999999</v>
      </c>
      <c r="AD411" s="169">
        <v>20.271864789999999</v>
      </c>
      <c r="AE411" s="164"/>
    </row>
    <row r="412" spans="1:31" x14ac:dyDescent="0.45">
      <c r="A412" s="8">
        <v>411</v>
      </c>
      <c r="B412" s="164"/>
      <c r="C412" s="171" t="s">
        <v>246</v>
      </c>
      <c r="D412" s="169">
        <v>5.3347040100000003</v>
      </c>
      <c r="E412" s="169">
        <v>5.2974486699999996</v>
      </c>
      <c r="F412" s="169">
        <v>5.0366774300000001</v>
      </c>
      <c r="G412" s="169">
        <v>4.6697063999999999</v>
      </c>
      <c r="H412" s="169">
        <v>4.3027894699999996</v>
      </c>
      <c r="I412" s="169">
        <v>5.2235968499999998</v>
      </c>
      <c r="J412" s="169">
        <v>5.9288871099999998</v>
      </c>
      <c r="K412" s="169">
        <v>5.4777954800000002</v>
      </c>
      <c r="L412" s="169">
        <v>5.7606310299999999</v>
      </c>
      <c r="M412" s="169">
        <v>6.1200324099999994</v>
      </c>
      <c r="N412" s="169">
        <v>6.6818420299999994</v>
      </c>
      <c r="O412" s="169">
        <v>6.6276958000000006</v>
      </c>
      <c r="P412" s="169">
        <v>6.6245958499999995</v>
      </c>
      <c r="Q412" s="169">
        <v>6.5630695699999997</v>
      </c>
      <c r="R412" s="169">
        <v>7.7108443500000003</v>
      </c>
      <c r="S412" s="169">
        <v>8.3029829999999993</v>
      </c>
      <c r="T412" s="169">
        <v>8.2714035799999994</v>
      </c>
      <c r="U412" s="169">
        <v>7.6388804400000003</v>
      </c>
      <c r="V412" s="169">
        <v>8.2347525499999996</v>
      </c>
      <c r="W412" s="169">
        <v>7.0944697399999992</v>
      </c>
      <c r="X412" s="169">
        <v>6.8940810600000004</v>
      </c>
      <c r="Y412" s="169">
        <v>6.7220870000000001</v>
      </c>
      <c r="Z412" s="169">
        <v>6.1511649999999998</v>
      </c>
      <c r="AA412" s="169">
        <v>6.7371669199999999</v>
      </c>
      <c r="AB412" s="169">
        <v>5.6544077699999997</v>
      </c>
      <c r="AC412" s="169">
        <v>5.6576061800000002</v>
      </c>
      <c r="AD412" s="169">
        <v>5.9197020199999999</v>
      </c>
      <c r="AE412" s="164"/>
    </row>
    <row r="413" spans="1:31" x14ac:dyDescent="0.45">
      <c r="A413" s="8">
        <v>412</v>
      </c>
      <c r="B413" s="164"/>
      <c r="C413" s="170" t="s">
        <v>247</v>
      </c>
      <c r="D413" s="169">
        <v>201.69836726</v>
      </c>
      <c r="E413" s="169">
        <v>210.13894506</v>
      </c>
      <c r="F413" s="169">
        <v>190.48411306</v>
      </c>
      <c r="G413" s="169">
        <v>187.71284768000001</v>
      </c>
      <c r="H413" s="169">
        <v>174.70686950999999</v>
      </c>
      <c r="I413" s="169">
        <v>176.84875928999998</v>
      </c>
      <c r="J413" s="169">
        <v>194.08792058999998</v>
      </c>
      <c r="K413" s="169">
        <v>180.20506312999998</v>
      </c>
      <c r="L413" s="169">
        <v>181.67927405999998</v>
      </c>
      <c r="M413" s="169">
        <v>182.56784879</v>
      </c>
      <c r="N413" s="169">
        <v>175.31244652000001</v>
      </c>
      <c r="O413" s="169">
        <v>188.26509727999999</v>
      </c>
      <c r="P413" s="169">
        <v>178.55833491000001</v>
      </c>
      <c r="Q413" s="169">
        <v>180.34226647</v>
      </c>
      <c r="R413" s="169">
        <v>185.48666329</v>
      </c>
      <c r="S413" s="169">
        <v>186.41729073000002</v>
      </c>
      <c r="T413" s="169">
        <v>192.45149380000001</v>
      </c>
      <c r="U413" s="169">
        <v>171.01873477999999</v>
      </c>
      <c r="V413" s="169">
        <v>188.13849275999999</v>
      </c>
      <c r="W413" s="169">
        <v>180.20876587000001</v>
      </c>
      <c r="X413" s="169">
        <v>188.91635524</v>
      </c>
      <c r="Y413" s="169">
        <v>167.93539999999999</v>
      </c>
      <c r="Z413" s="169">
        <v>166.44068129000001</v>
      </c>
      <c r="AA413" s="169">
        <v>168.32018684000002</v>
      </c>
      <c r="AB413" s="169">
        <v>148.95937601</v>
      </c>
      <c r="AC413" s="169">
        <v>156.28476999999998</v>
      </c>
      <c r="AD413" s="169">
        <v>160.19259805999999</v>
      </c>
      <c r="AE413" s="164"/>
    </row>
    <row r="414" spans="1:31" x14ac:dyDescent="0.45">
      <c r="A414" s="8">
        <v>413</v>
      </c>
      <c r="B414" s="164"/>
      <c r="C414" s="170" t="s">
        <v>126</v>
      </c>
      <c r="D414" s="169">
        <v>529.78216344999998</v>
      </c>
      <c r="E414" s="169">
        <v>572.23798624000005</v>
      </c>
      <c r="F414" s="169">
        <v>537.96877411999992</v>
      </c>
      <c r="G414" s="169">
        <v>553.32414058000006</v>
      </c>
      <c r="H414" s="169">
        <v>518.09209227999997</v>
      </c>
      <c r="I414" s="169">
        <v>520.51103699999999</v>
      </c>
      <c r="J414" s="169">
        <v>567.89861984000004</v>
      </c>
      <c r="K414" s="169">
        <v>533.73218130000009</v>
      </c>
      <c r="L414" s="169">
        <v>519.63001677</v>
      </c>
      <c r="M414" s="169">
        <v>507.17641334999996</v>
      </c>
      <c r="N414" s="169">
        <v>492.19482426999997</v>
      </c>
      <c r="O414" s="169">
        <v>526.16389598000001</v>
      </c>
      <c r="P414" s="169">
        <v>505.21834763999999</v>
      </c>
      <c r="Q414" s="169">
        <v>518.77936840999996</v>
      </c>
      <c r="R414" s="169">
        <v>511.17448588000002</v>
      </c>
      <c r="S414" s="169">
        <v>505.89108708999998</v>
      </c>
      <c r="T414" s="169">
        <v>496.03461217</v>
      </c>
      <c r="U414" s="169">
        <v>443.37741061999998</v>
      </c>
      <c r="V414" s="169">
        <v>475.03218542000002</v>
      </c>
      <c r="W414" s="169">
        <v>463.0975282</v>
      </c>
      <c r="X414" s="169">
        <v>499.00771730000002</v>
      </c>
      <c r="Y414" s="169">
        <v>427.41759999999999</v>
      </c>
      <c r="Z414" s="169">
        <v>446.49201643999999</v>
      </c>
      <c r="AA414" s="169">
        <v>449.70685271000002</v>
      </c>
      <c r="AB414" s="169">
        <v>378.94021909999998</v>
      </c>
      <c r="AC414" s="169">
        <v>400.04333873000002</v>
      </c>
      <c r="AD414" s="169">
        <v>414.91001754999996</v>
      </c>
      <c r="AE414" s="164"/>
    </row>
    <row r="415" spans="1:31" x14ac:dyDescent="0.45">
      <c r="A415" s="8">
        <v>414</v>
      </c>
      <c r="B415" s="164"/>
      <c r="C415" s="170" t="s">
        <v>248</v>
      </c>
      <c r="D415" s="169">
        <v>99.063373470000002</v>
      </c>
      <c r="E415" s="169">
        <v>97.859078909999994</v>
      </c>
      <c r="F415" s="169">
        <v>94.955908819999991</v>
      </c>
      <c r="G415" s="169">
        <v>98.281347330000003</v>
      </c>
      <c r="H415" s="169">
        <v>97.853059259999995</v>
      </c>
      <c r="I415" s="169">
        <v>97.290924029999999</v>
      </c>
      <c r="J415" s="169">
        <v>99.91873099</v>
      </c>
      <c r="K415" s="169">
        <v>96.762189069999991</v>
      </c>
      <c r="L415" s="169">
        <v>93.866216730000005</v>
      </c>
      <c r="M415" s="169">
        <v>93.572394400000007</v>
      </c>
      <c r="N415" s="169">
        <v>91.450753719999994</v>
      </c>
      <c r="O415" s="169">
        <v>91.507645730000007</v>
      </c>
      <c r="P415" s="169">
        <v>89.33216551000001</v>
      </c>
      <c r="Q415" s="169">
        <v>89.681954450000006</v>
      </c>
      <c r="R415" s="169">
        <v>90.221201570000005</v>
      </c>
      <c r="S415" s="169">
        <v>90.526285879999989</v>
      </c>
      <c r="T415" s="169">
        <v>87.184189150000009</v>
      </c>
      <c r="U415" s="169">
        <v>84.079867730000004</v>
      </c>
      <c r="V415" s="169">
        <v>84.614570489999991</v>
      </c>
      <c r="W415" s="169">
        <v>82.814723509999993</v>
      </c>
      <c r="X415" s="169">
        <v>85.110704920000003</v>
      </c>
      <c r="Y415" s="169">
        <v>83.541690000000003</v>
      </c>
      <c r="Z415" s="169">
        <v>82.057038329999997</v>
      </c>
      <c r="AA415" s="169">
        <v>81.626714280000002</v>
      </c>
      <c r="AB415" s="169">
        <v>80.466665699999993</v>
      </c>
      <c r="AC415" s="169">
        <v>79.744209799999993</v>
      </c>
      <c r="AD415" s="169">
        <v>80.946199419999999</v>
      </c>
      <c r="AE415" s="164"/>
    </row>
    <row r="416" spans="1:31" x14ac:dyDescent="0.45">
      <c r="A416" s="8">
        <v>415</v>
      </c>
      <c r="B416" s="164"/>
      <c r="C416" s="170" t="s">
        <v>249</v>
      </c>
      <c r="D416" s="169">
        <v>23.576514240000002</v>
      </c>
      <c r="E416" s="169">
        <v>19.663415799999999</v>
      </c>
      <c r="F416" s="169">
        <v>16.998565030000002</v>
      </c>
      <c r="G416" s="169">
        <v>14.92393592</v>
      </c>
      <c r="H416" s="169">
        <v>14.529655199999999</v>
      </c>
      <c r="I416" s="169">
        <v>13.856018710000001</v>
      </c>
      <c r="J416" s="169">
        <v>12.351816899999999</v>
      </c>
      <c r="K416" s="169">
        <v>12.42477847</v>
      </c>
      <c r="L416" s="169">
        <v>11.802874320000001</v>
      </c>
      <c r="M416" s="169">
        <v>10.649917030000001</v>
      </c>
      <c r="N416" s="169">
        <v>9.8666777399999983</v>
      </c>
      <c r="O416" s="169">
        <v>9.0940134700000002</v>
      </c>
      <c r="P416" s="169">
        <v>9.1036074300000003</v>
      </c>
      <c r="Q416" s="169">
        <v>9.73960705</v>
      </c>
      <c r="R416" s="169">
        <v>10.775598780000001</v>
      </c>
      <c r="S416" s="169">
        <v>10.91781207</v>
      </c>
      <c r="T416" s="169">
        <v>10.758576849999999</v>
      </c>
      <c r="U416" s="169">
        <v>11.073635619999999</v>
      </c>
      <c r="V416" s="169">
        <v>10.23708819</v>
      </c>
      <c r="W416" s="169">
        <v>9.0240641799999999</v>
      </c>
      <c r="X416" s="169">
        <v>8.6893662099999993</v>
      </c>
      <c r="Y416" s="169">
        <v>8.4497019999999985</v>
      </c>
      <c r="Z416" s="169">
        <v>7.5541438300000001</v>
      </c>
      <c r="AA416" s="169">
        <v>7.3379415200000002</v>
      </c>
      <c r="AB416" s="169">
        <v>7.0279980100000001</v>
      </c>
      <c r="AC416" s="169">
        <v>6.8709079400000004</v>
      </c>
      <c r="AD416" s="169">
        <v>6.8114811499999997</v>
      </c>
      <c r="AE416" s="164"/>
    </row>
    <row r="417" spans="1:31" x14ac:dyDescent="0.45">
      <c r="A417" s="8">
        <v>416</v>
      </c>
      <c r="B417" s="164"/>
      <c r="C417" s="174" t="s">
        <v>250</v>
      </c>
      <c r="D417" s="169">
        <v>190.60328909</v>
      </c>
      <c r="E417" s="169">
        <v>178.47397935000001</v>
      </c>
      <c r="F417" s="169">
        <v>173.51655725000001</v>
      </c>
      <c r="G417" s="169">
        <v>170.36894437999999</v>
      </c>
      <c r="H417" s="169">
        <v>159.07636418999999</v>
      </c>
      <c r="I417" s="169">
        <v>159.91944357999998</v>
      </c>
      <c r="J417" s="169">
        <v>155.15019172999999</v>
      </c>
      <c r="K417" s="169">
        <v>149.27592540000001</v>
      </c>
      <c r="L417" s="169">
        <v>138.71024939</v>
      </c>
      <c r="M417" s="169">
        <v>133.88098779000001</v>
      </c>
      <c r="N417" s="169">
        <v>130.50339202000001</v>
      </c>
      <c r="O417" s="169">
        <v>129.77248040000001</v>
      </c>
      <c r="P417" s="169">
        <v>124.88129446000001</v>
      </c>
      <c r="Q417" s="169">
        <v>122.39816876</v>
      </c>
      <c r="R417" s="169">
        <v>114.78537403999999</v>
      </c>
      <c r="S417" s="169">
        <v>112.12194479999999</v>
      </c>
      <c r="T417" s="169">
        <v>108.44079238</v>
      </c>
      <c r="U417" s="169">
        <v>104.00465832</v>
      </c>
      <c r="V417" s="169">
        <v>101.54681144</v>
      </c>
      <c r="W417" s="169">
        <v>95.397644690000007</v>
      </c>
      <c r="X417" s="169">
        <v>94.776328940000013</v>
      </c>
      <c r="Y417" s="169">
        <v>94.121839999999992</v>
      </c>
      <c r="Z417" s="169">
        <v>93.081226139999998</v>
      </c>
      <c r="AA417" s="169">
        <v>91.228779559999992</v>
      </c>
      <c r="AB417" s="169">
        <v>88.615197249999994</v>
      </c>
      <c r="AC417" s="169">
        <v>88.050724239999994</v>
      </c>
      <c r="AD417" s="169">
        <v>84.354995850000009</v>
      </c>
      <c r="AE417" s="164"/>
    </row>
    <row r="418" spans="1:31" x14ac:dyDescent="0.45">
      <c r="A418" s="8">
        <v>417</v>
      </c>
      <c r="B418" s="164"/>
      <c r="C418" s="168" t="s">
        <v>258</v>
      </c>
      <c r="D418" s="169">
        <v>517.45433607999996</v>
      </c>
      <c r="E418" s="169">
        <v>482.70049628000004</v>
      </c>
      <c r="F418" s="169">
        <v>464.10200572999997</v>
      </c>
      <c r="G418" s="169">
        <v>455.37954194000002</v>
      </c>
      <c r="H418" s="169">
        <v>483.11615279</v>
      </c>
      <c r="I418" s="169">
        <v>498.39066534</v>
      </c>
      <c r="J418" s="169">
        <v>499.53713835000002</v>
      </c>
      <c r="K418" s="169">
        <v>505.13678500999998</v>
      </c>
      <c r="L418" s="169">
        <v>482.29668125999996</v>
      </c>
      <c r="M418" s="169">
        <v>443.22095722</v>
      </c>
      <c r="N418" s="169">
        <v>455.72294966999999</v>
      </c>
      <c r="O418" s="169">
        <v>440.54860994000001</v>
      </c>
      <c r="P418" s="169">
        <v>436.64381345000004</v>
      </c>
      <c r="Q418" s="169">
        <v>450.56309450000003</v>
      </c>
      <c r="R418" s="169">
        <v>466.83739774999998</v>
      </c>
      <c r="S418" s="169">
        <v>465.73517018999996</v>
      </c>
      <c r="T418" s="169">
        <v>464.54276607000003</v>
      </c>
      <c r="U418" s="169">
        <v>476.05553655999995</v>
      </c>
      <c r="V418" s="169">
        <v>450.80001222999999</v>
      </c>
      <c r="W418" s="169">
        <v>376.5748936</v>
      </c>
      <c r="X418" s="169">
        <v>394.36154197999997</v>
      </c>
      <c r="Y418" s="169">
        <v>389.97679999999997</v>
      </c>
      <c r="Z418" s="169">
        <v>377.12728780999998</v>
      </c>
      <c r="AA418" s="169">
        <v>375.74198114000001</v>
      </c>
      <c r="AB418" s="169">
        <v>381.93961115000002</v>
      </c>
      <c r="AC418" s="169">
        <v>376.79961328000002</v>
      </c>
      <c r="AD418" s="169">
        <v>374.48273661000002</v>
      </c>
      <c r="AE418" s="164"/>
    </row>
    <row r="419" spans="1:31" x14ac:dyDescent="0.45">
      <c r="A419" s="8">
        <v>418</v>
      </c>
      <c r="B419" s="164"/>
      <c r="C419" s="168" t="s">
        <v>252</v>
      </c>
      <c r="D419" s="169">
        <v>541.87418536999996</v>
      </c>
      <c r="E419" s="169">
        <v>511.84108784</v>
      </c>
      <c r="F419" s="169">
        <v>488.87161935</v>
      </c>
      <c r="G419" s="169">
        <v>476.35966791999999</v>
      </c>
      <c r="H419" s="169">
        <v>469.98470505</v>
      </c>
      <c r="I419" s="169">
        <v>471.55536231000002</v>
      </c>
      <c r="J419" s="169">
        <v>471.95789890999998</v>
      </c>
      <c r="K419" s="169">
        <v>469.40110797999995</v>
      </c>
      <c r="L419" s="169">
        <v>465.83931701</v>
      </c>
      <c r="M419" s="169">
        <v>463.98409869</v>
      </c>
      <c r="N419" s="169">
        <v>457.98938329000003</v>
      </c>
      <c r="O419" s="169">
        <v>451.34923111000001</v>
      </c>
      <c r="P419" s="169">
        <v>444.63927656000004</v>
      </c>
      <c r="Q419" s="169">
        <v>440.78283286000004</v>
      </c>
      <c r="R419" s="169">
        <v>440.95906902000002</v>
      </c>
      <c r="S419" s="169">
        <v>434.31914949999998</v>
      </c>
      <c r="T419" s="169">
        <v>430.43118712999996</v>
      </c>
      <c r="U419" s="169">
        <v>432.71429627999999</v>
      </c>
      <c r="V419" s="169">
        <v>430.24067693999996</v>
      </c>
      <c r="W419" s="169">
        <v>424.79638504000002</v>
      </c>
      <c r="X419" s="169">
        <v>419.70742970999999</v>
      </c>
      <c r="Y419" s="169">
        <v>420.17779999999999</v>
      </c>
      <c r="Z419" s="169">
        <v>418.03430579999997</v>
      </c>
      <c r="AA419" s="169">
        <v>421.28355712999996</v>
      </c>
      <c r="AB419" s="169">
        <v>428.40266825999998</v>
      </c>
      <c r="AC419" s="169">
        <v>429.51816890999999</v>
      </c>
      <c r="AD419" s="169">
        <v>430.00172350999998</v>
      </c>
      <c r="AE419" s="164"/>
    </row>
    <row r="420" spans="1:31" x14ac:dyDescent="0.45">
      <c r="A420" s="8">
        <v>419</v>
      </c>
      <c r="B420" s="164"/>
      <c r="C420" s="168" t="s">
        <v>253</v>
      </c>
      <c r="D420" s="169">
        <v>235.98829873</v>
      </c>
      <c r="E420" s="169">
        <v>239.93285734</v>
      </c>
      <c r="F420" s="169">
        <v>242.13399562000001</v>
      </c>
      <c r="G420" s="169">
        <v>243.31995613999999</v>
      </c>
      <c r="H420" s="169">
        <v>243.06133879999999</v>
      </c>
      <c r="I420" s="169">
        <v>244.05908959999999</v>
      </c>
      <c r="J420" s="169">
        <v>243.18455217000002</v>
      </c>
      <c r="K420" s="169">
        <v>240.52757936999998</v>
      </c>
      <c r="L420" s="169">
        <v>237.36513162</v>
      </c>
      <c r="M420" s="169">
        <v>232.02246153999999</v>
      </c>
      <c r="N420" s="169">
        <v>228.78331599000001</v>
      </c>
      <c r="O420" s="169">
        <v>224.72139720999999</v>
      </c>
      <c r="P420" s="169">
        <v>221.20355760999999</v>
      </c>
      <c r="Q420" s="169">
        <v>215.54378127999999</v>
      </c>
      <c r="R420" s="169">
        <v>207.07365046999999</v>
      </c>
      <c r="S420" s="169">
        <v>199.93982233</v>
      </c>
      <c r="T420" s="169">
        <v>193.82812354000001</v>
      </c>
      <c r="U420" s="169">
        <v>187.23217076</v>
      </c>
      <c r="V420" s="169">
        <v>178.75162025</v>
      </c>
      <c r="W420" s="169">
        <v>172.96162898</v>
      </c>
      <c r="X420" s="169">
        <v>165.90994949</v>
      </c>
      <c r="Y420" s="169">
        <v>160.4443</v>
      </c>
      <c r="Z420" s="169">
        <v>156.35527015</v>
      </c>
      <c r="AA420" s="169">
        <v>149.20618648999999</v>
      </c>
      <c r="AB420" s="169">
        <v>143.45419805</v>
      </c>
      <c r="AC420" s="169">
        <v>140.54258048</v>
      </c>
      <c r="AD420" s="169">
        <v>138.49647322000001</v>
      </c>
      <c r="AE420" s="164"/>
    </row>
    <row r="421" spans="1:31" x14ac:dyDescent="0.45">
      <c r="A421" s="8">
        <v>420</v>
      </c>
      <c r="B421" s="164"/>
      <c r="C421" s="168" t="s">
        <v>254</v>
      </c>
      <c r="D421" s="169">
        <v>4.2806934600000002</v>
      </c>
      <c r="E421" s="169">
        <v>4.1581122800000001</v>
      </c>
      <c r="F421" s="169">
        <v>4.0562741099999995</v>
      </c>
      <c r="G421" s="169">
        <v>3.9288882199999997</v>
      </c>
      <c r="H421" s="169">
        <v>3.7198110900000003</v>
      </c>
      <c r="I421" s="169">
        <v>3.6921109599999999</v>
      </c>
      <c r="J421" s="169">
        <v>3.5982022700000003</v>
      </c>
      <c r="K421" s="169">
        <v>3.49980533</v>
      </c>
      <c r="L421" s="169">
        <v>3.2631449099999998</v>
      </c>
      <c r="M421" s="169">
        <v>3.0110965200000002</v>
      </c>
      <c r="N421" s="169">
        <v>2.6581933699999998</v>
      </c>
      <c r="O421" s="169">
        <v>2.52669459</v>
      </c>
      <c r="P421" s="169">
        <v>2.3961672600000004</v>
      </c>
      <c r="Q421" s="169">
        <v>2.34028883</v>
      </c>
      <c r="R421" s="169">
        <v>2.2462014899999998</v>
      </c>
      <c r="S421" s="169">
        <v>2.2674541499999998</v>
      </c>
      <c r="T421" s="169">
        <v>2.2598625000000001</v>
      </c>
      <c r="U421" s="169">
        <v>2.1836286</v>
      </c>
      <c r="V421" s="169">
        <v>2.08121066</v>
      </c>
      <c r="W421" s="169">
        <v>1.9128485900000001</v>
      </c>
      <c r="X421" s="169">
        <v>1.9620373899999999</v>
      </c>
      <c r="Y421" s="169">
        <v>1.849145</v>
      </c>
      <c r="Z421" s="169">
        <v>1.7769249600000001</v>
      </c>
      <c r="AA421" s="169">
        <v>1.6233701300000001</v>
      </c>
      <c r="AB421" s="169">
        <v>1.5760851500000002</v>
      </c>
      <c r="AC421" s="169">
        <v>1.56269221</v>
      </c>
      <c r="AD421" s="169">
        <v>1.4897094799999999</v>
      </c>
      <c r="AE421" s="164"/>
    </row>
    <row r="422" spans="1:31" x14ac:dyDescent="0.45">
      <c r="A422" s="8">
        <v>421</v>
      </c>
      <c r="B422" s="164"/>
      <c r="C422" s="168" t="s">
        <v>255</v>
      </c>
      <c r="D422" s="169">
        <v>69.210249519999991</v>
      </c>
      <c r="E422" s="169">
        <v>67.477185419999998</v>
      </c>
      <c r="F422" s="169">
        <v>73.16286934</v>
      </c>
      <c r="G422" s="169">
        <v>77.433107980000003</v>
      </c>
      <c r="H422" s="169">
        <v>80.812610039999996</v>
      </c>
      <c r="I422" s="169">
        <v>85.500816349999994</v>
      </c>
      <c r="J422" s="169">
        <v>89.568724310000007</v>
      </c>
      <c r="K422" s="169">
        <v>93.803326849999991</v>
      </c>
      <c r="L422" s="169">
        <v>101.06927422999999</v>
      </c>
      <c r="M422" s="169">
        <v>109.23189284</v>
      </c>
      <c r="N422" s="169">
        <v>115.26560422</v>
      </c>
      <c r="O422" s="169">
        <v>113.48657561</v>
      </c>
      <c r="P422" s="169">
        <v>110.31543492</v>
      </c>
      <c r="Q422" s="169">
        <v>114.80359872</v>
      </c>
      <c r="R422" s="169">
        <v>122.57890764000001</v>
      </c>
      <c r="S422" s="169">
        <v>130.83339932999999</v>
      </c>
      <c r="T422" s="169">
        <v>136.30436191999999</v>
      </c>
      <c r="U422" s="169">
        <v>140.97938146000001</v>
      </c>
      <c r="V422" s="169">
        <v>141.54099507000001</v>
      </c>
      <c r="W422" s="169">
        <v>131.02781186999999</v>
      </c>
      <c r="X422" s="169">
        <v>131.62941828000001</v>
      </c>
      <c r="Y422" s="169">
        <v>135.27760000000001</v>
      </c>
      <c r="Z422" s="169">
        <v>133.34244133000001</v>
      </c>
      <c r="AA422" s="169">
        <v>134.58269521</v>
      </c>
      <c r="AB422" s="169">
        <v>136.76069063</v>
      </c>
      <c r="AC422" s="169">
        <v>141.01227338000001</v>
      </c>
      <c r="AD422" s="169">
        <v>148.03302771</v>
      </c>
      <c r="AE422" s="164"/>
    </row>
    <row r="423" spans="1:31" x14ac:dyDescent="0.45">
      <c r="A423" s="8">
        <v>422</v>
      </c>
      <c r="B423" s="164"/>
      <c r="C423" s="172" t="s">
        <v>256</v>
      </c>
      <c r="D423" s="169">
        <v>110.84374936</v>
      </c>
      <c r="E423" s="169">
        <v>109.28116209</v>
      </c>
      <c r="F423" s="169">
        <v>110.96447271</v>
      </c>
      <c r="G423" s="169">
        <v>111.70388967999999</v>
      </c>
      <c r="H423" s="169">
        <v>111.44269575</v>
      </c>
      <c r="I423" s="169">
        <v>111.57431561</v>
      </c>
      <c r="J423" s="169">
        <v>119.4577116</v>
      </c>
      <c r="K423" s="169">
        <v>129.56435232999999</v>
      </c>
      <c r="L423" s="169">
        <v>135.13898509000001</v>
      </c>
      <c r="M423" s="169">
        <v>129.74745143999999</v>
      </c>
      <c r="N423" s="169">
        <v>136.43969927000001</v>
      </c>
      <c r="O423" s="169">
        <v>141.67233543999998</v>
      </c>
      <c r="P423" s="169">
        <v>146.74062810000001</v>
      </c>
      <c r="Q423" s="169">
        <v>148.96179430000001</v>
      </c>
      <c r="R423" s="169">
        <v>158.52781755000001</v>
      </c>
      <c r="S423" s="169">
        <v>162.68367694</v>
      </c>
      <c r="T423" s="169">
        <v>174.38478572000002</v>
      </c>
      <c r="U423" s="169">
        <v>182.29496054999998</v>
      </c>
      <c r="V423" s="169">
        <v>183.63689472000002</v>
      </c>
      <c r="W423" s="169">
        <v>164.71736723999999</v>
      </c>
      <c r="X423" s="169">
        <v>161.87997701</v>
      </c>
      <c r="Y423" s="169">
        <v>163.5275</v>
      </c>
      <c r="Z423" s="169">
        <v>150.96194149999999</v>
      </c>
      <c r="AA423" s="169">
        <v>142.85222618999998</v>
      </c>
      <c r="AB423" s="169">
        <v>139.77995165999999</v>
      </c>
      <c r="AC423" s="169">
        <v>140.96989191999998</v>
      </c>
      <c r="AD423" s="169">
        <v>146.88130462999999</v>
      </c>
      <c r="AE423" s="164"/>
    </row>
    <row r="424" spans="1:31" x14ac:dyDescent="0.45">
      <c r="A424" s="8">
        <v>423</v>
      </c>
      <c r="B424" s="164"/>
      <c r="C424" s="76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164"/>
    </row>
    <row r="425" spans="1:31" x14ac:dyDescent="0.45">
      <c r="A425" s="8">
        <v>424</v>
      </c>
      <c r="B425" s="164"/>
      <c r="C425" s="166" t="s">
        <v>259</v>
      </c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4"/>
    </row>
    <row r="426" spans="1:31" x14ac:dyDescent="0.45">
      <c r="A426" s="8">
        <v>425</v>
      </c>
      <c r="B426" s="164"/>
      <c r="C426" s="168" t="s">
        <v>260</v>
      </c>
      <c r="D426" s="169">
        <v>9564.4946670348545</v>
      </c>
      <c r="E426" s="169">
        <v>9409.0244366252518</v>
      </c>
      <c r="F426" s="169">
        <v>9096.5748587512535</v>
      </c>
      <c r="G426" s="169">
        <v>8898.2270823671188</v>
      </c>
      <c r="H426" s="169">
        <v>8837.8177437528648</v>
      </c>
      <c r="I426" s="169">
        <v>8925.8828631111246</v>
      </c>
      <c r="J426" s="169">
        <v>9132.4940254503472</v>
      </c>
      <c r="K426" s="169">
        <v>8940.8474129277602</v>
      </c>
      <c r="L426" s="169">
        <v>8895.1848545760568</v>
      </c>
      <c r="M426" s="169">
        <v>8765.9211298667269</v>
      </c>
      <c r="N426" s="169">
        <v>8812.3267342909257</v>
      </c>
      <c r="O426" s="169">
        <v>8937.7846754822967</v>
      </c>
      <c r="P426" s="169">
        <v>8869.5551595298966</v>
      </c>
      <c r="Q426" s="169">
        <v>9033.9415524674041</v>
      </c>
      <c r="R426" s="169">
        <v>9035.3895239499325</v>
      </c>
      <c r="S426" s="169">
        <v>8965.7849717290374</v>
      </c>
      <c r="T426" s="169">
        <v>8955.1650778679414</v>
      </c>
      <c r="U426" s="169">
        <v>8837.7352625429903</v>
      </c>
      <c r="V426" s="169">
        <v>8602.8054566935643</v>
      </c>
      <c r="W426" s="169">
        <v>7869.0601180084677</v>
      </c>
      <c r="X426" s="169">
        <v>8090.7147720417961</v>
      </c>
      <c r="Y426" s="169">
        <v>7811.1549754575271</v>
      </c>
      <c r="Z426" s="169">
        <v>7673.9525046469589</v>
      </c>
      <c r="AA426" s="169">
        <v>7485.1312925219772</v>
      </c>
      <c r="AB426" s="169">
        <v>7128.0363209634779</v>
      </c>
      <c r="AC426" s="169">
        <v>7181.1335323342246</v>
      </c>
      <c r="AD426" s="169">
        <v>7127.9993700952837</v>
      </c>
      <c r="AE426" s="164"/>
    </row>
    <row r="427" spans="1:31" x14ac:dyDescent="0.45">
      <c r="A427" s="8">
        <v>426</v>
      </c>
      <c r="B427" s="164"/>
      <c r="C427" s="168" t="s">
        <v>261</v>
      </c>
      <c r="D427" s="169">
        <v>2665.7123882157866</v>
      </c>
      <c r="E427" s="169">
        <v>2630.3704472653144</v>
      </c>
      <c r="F427" s="169">
        <v>2596.6509071264104</v>
      </c>
      <c r="G427" s="169">
        <v>2546.2208343800248</v>
      </c>
      <c r="H427" s="169">
        <v>2548.040376578419</v>
      </c>
      <c r="I427" s="169">
        <v>2516.1646578033292</v>
      </c>
      <c r="J427" s="169">
        <v>2490.3642022123327</v>
      </c>
      <c r="K427" s="169">
        <v>2456.7298684747407</v>
      </c>
      <c r="L427" s="169">
        <v>2437.938858820271</v>
      </c>
      <c r="M427" s="169">
        <v>2426.9099584012324</v>
      </c>
      <c r="N427" s="169">
        <v>2423.4598810305911</v>
      </c>
      <c r="O427" s="169">
        <v>2408.218748024326</v>
      </c>
      <c r="P427" s="169">
        <v>2393.9919991013317</v>
      </c>
      <c r="Q427" s="169">
        <v>2396.0200204961779</v>
      </c>
      <c r="R427" s="169">
        <v>2378.5423452655045</v>
      </c>
      <c r="S427" s="169">
        <v>2359.0262729141896</v>
      </c>
      <c r="T427" s="169">
        <v>2350.0002256240837</v>
      </c>
      <c r="U427" s="169">
        <v>2362.1117753289318</v>
      </c>
      <c r="V427" s="169">
        <v>2314.2557962940359</v>
      </c>
      <c r="W427" s="169">
        <v>2257.4154843671258</v>
      </c>
      <c r="X427" s="169">
        <v>2244.0167702277963</v>
      </c>
      <c r="Y427" s="169">
        <v>2245.7594080720155</v>
      </c>
      <c r="Z427" s="169">
        <v>2233.1093333533468</v>
      </c>
      <c r="AA427" s="169">
        <v>2208.784584392833</v>
      </c>
      <c r="AB427" s="169">
        <v>2189.6869939326084</v>
      </c>
      <c r="AC427" s="169">
        <v>2184.6987614038949</v>
      </c>
      <c r="AD427" s="169">
        <v>2158.9070751207732</v>
      </c>
      <c r="AE427" s="164"/>
    </row>
    <row r="428" spans="1:31" ht="14.65" thickBot="1" x14ac:dyDescent="0.5">
      <c r="A428" s="8">
        <v>427</v>
      </c>
      <c r="B428" s="175"/>
      <c r="C428" s="176" t="s">
        <v>262</v>
      </c>
      <c r="D428" s="177">
        <v>505.65528732899196</v>
      </c>
      <c r="E428" s="177">
        <v>493.87369294891806</v>
      </c>
      <c r="F428" s="177">
        <v>474.52855914422065</v>
      </c>
      <c r="G428" s="177">
        <v>466.55387858917351</v>
      </c>
      <c r="H428" s="177">
        <v>451.90358860443416</v>
      </c>
      <c r="I428" s="177">
        <v>445.47168320875801</v>
      </c>
      <c r="J428" s="177">
        <v>447.68860249200401</v>
      </c>
      <c r="K428" s="177">
        <v>426.65042122482146</v>
      </c>
      <c r="L428" s="177">
        <v>414.23633770384623</v>
      </c>
      <c r="M428" s="177">
        <v>396.83237241654945</v>
      </c>
      <c r="N428" s="177">
        <v>384.62501679033966</v>
      </c>
      <c r="O428" s="177">
        <v>382.45800517249614</v>
      </c>
      <c r="P428" s="177">
        <v>375.02264257634556</v>
      </c>
      <c r="Q428" s="177">
        <v>378.35243022139849</v>
      </c>
      <c r="R428" s="177">
        <v>370.33707288976035</v>
      </c>
      <c r="S428" s="177">
        <v>361.38799501348211</v>
      </c>
      <c r="T428" s="177">
        <v>350.56528736528549</v>
      </c>
      <c r="U428" s="177">
        <v>336.89389565664385</v>
      </c>
      <c r="V428" s="177">
        <v>327.66676161401318</v>
      </c>
      <c r="W428" s="177">
        <v>314.46803832836412</v>
      </c>
      <c r="X428" s="177">
        <v>317.35452324203641</v>
      </c>
      <c r="Y428" s="177">
        <v>301.12617567052791</v>
      </c>
      <c r="Z428" s="177">
        <v>297.73910182627486</v>
      </c>
      <c r="AA428" s="177">
        <v>290.30622218767121</v>
      </c>
      <c r="AB428" s="177">
        <v>272.71111325113804</v>
      </c>
      <c r="AC428" s="177">
        <v>269.33497164973988</v>
      </c>
      <c r="AD428" s="177">
        <v>263.09386692668539</v>
      </c>
      <c r="AE428" s="175"/>
    </row>
    <row r="429" spans="1:31" ht="14.65" thickTop="1" x14ac:dyDescent="0.45">
      <c r="A429" s="8">
        <v>428</v>
      </c>
      <c r="B429" s="33"/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  <c r="AA429" s="178"/>
      <c r="AB429" s="178"/>
      <c r="AC429" s="178"/>
      <c r="AD429" s="178"/>
      <c r="AE429" s="33"/>
    </row>
    <row r="430" spans="1:31" ht="21" x14ac:dyDescent="0.65">
      <c r="A430" s="8">
        <v>429</v>
      </c>
      <c r="B430" s="179"/>
      <c r="C430" s="180" t="s">
        <v>263</v>
      </c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  <c r="AC430" s="181"/>
      <c r="AD430" s="181"/>
      <c r="AE430" s="179"/>
    </row>
    <row r="431" spans="1:31" x14ac:dyDescent="0.45">
      <c r="A431" s="8">
        <v>430</v>
      </c>
      <c r="B431" s="179"/>
      <c r="C431" s="182" t="s">
        <v>264</v>
      </c>
      <c r="D431" s="183">
        <v>475187.71100000001</v>
      </c>
      <c r="E431" s="183">
        <v>476842.23499999999</v>
      </c>
      <c r="F431" s="183">
        <v>477925.13099999999</v>
      </c>
      <c r="G431" s="183">
        <v>479561.788</v>
      </c>
      <c r="H431" s="183">
        <v>480893.00300000003</v>
      </c>
      <c r="I431" s="183">
        <v>481904.00599999999</v>
      </c>
      <c r="J431" s="183">
        <v>482736.38500000001</v>
      </c>
      <c r="K431" s="183">
        <v>483512.80300000001</v>
      </c>
      <c r="L431" s="183">
        <v>485877.55800000002</v>
      </c>
      <c r="M431" s="183">
        <v>486577.95299999998</v>
      </c>
      <c r="N431" s="183">
        <v>487259.08</v>
      </c>
      <c r="O431" s="183">
        <v>488240.527</v>
      </c>
      <c r="P431" s="183">
        <v>488962.70600000001</v>
      </c>
      <c r="Q431" s="183">
        <v>490691.57799999998</v>
      </c>
      <c r="R431" s="183">
        <v>492555.79800000001</v>
      </c>
      <c r="S431" s="183">
        <v>494598.32199999999</v>
      </c>
      <c r="T431" s="183">
        <v>496436.59700000001</v>
      </c>
      <c r="U431" s="183">
        <v>498300.77500000002</v>
      </c>
      <c r="V431" s="183">
        <v>500297.033</v>
      </c>
      <c r="W431" s="183">
        <v>502090.23499999999</v>
      </c>
      <c r="X431" s="183">
        <v>503170.61800000002</v>
      </c>
      <c r="Y431" s="183">
        <v>502964.8</v>
      </c>
      <c r="Z431" s="183">
        <v>504047.96399999998</v>
      </c>
      <c r="AA431" s="183">
        <v>505161.86300000001</v>
      </c>
      <c r="AB431" s="183">
        <v>507011.33</v>
      </c>
      <c r="AC431" s="183">
        <v>508540.103</v>
      </c>
      <c r="AD431" s="183">
        <v>510277.17700000003</v>
      </c>
      <c r="AE431" s="179"/>
    </row>
    <row r="432" spans="1:31" x14ac:dyDescent="0.45">
      <c r="A432" s="8">
        <v>431</v>
      </c>
      <c r="B432" s="179"/>
      <c r="C432" s="182" t="s">
        <v>265</v>
      </c>
      <c r="D432" s="183">
        <v>8988.1989600218603</v>
      </c>
      <c r="E432" s="183">
        <v>9084.5499681110905</v>
      </c>
      <c r="F432" s="183">
        <v>9161.6861561723108</v>
      </c>
      <c r="G432" s="183">
        <v>9146.3170396393798</v>
      </c>
      <c r="H432" s="183">
        <v>9404.7598247337701</v>
      </c>
      <c r="I432" s="183">
        <v>9655.8745952978097</v>
      </c>
      <c r="J432" s="183">
        <v>9847.4411171965003</v>
      </c>
      <c r="K432" s="183">
        <v>10132.4503123882</v>
      </c>
      <c r="L432" s="183">
        <v>10433.5865826188</v>
      </c>
      <c r="M432" s="183">
        <v>10748.377037780499</v>
      </c>
      <c r="N432" s="183">
        <v>11163.824581776</v>
      </c>
      <c r="O432" s="183">
        <v>11409.8506009878</v>
      </c>
      <c r="P432" s="183">
        <v>11564.319588882199</v>
      </c>
      <c r="Q432" s="183">
        <v>11716.2694933558</v>
      </c>
      <c r="R432" s="183">
        <v>12017.2508317437</v>
      </c>
      <c r="S432" s="183">
        <v>12270.6405957524</v>
      </c>
      <c r="T432" s="183">
        <v>12681.437201732</v>
      </c>
      <c r="U432" s="183">
        <v>13071.9208253578</v>
      </c>
      <c r="V432" s="183">
        <v>13135.168255271499</v>
      </c>
      <c r="W432" s="183">
        <v>12564.0057567772</v>
      </c>
      <c r="X432" s="183">
        <v>12827.956287880501</v>
      </c>
      <c r="Y432" s="183">
        <v>13046.81</v>
      </c>
      <c r="Z432" s="183">
        <v>12991.3743679422</v>
      </c>
      <c r="AA432" s="183">
        <v>13024.877110920501</v>
      </c>
      <c r="AB432" s="183">
        <v>13252.1008487538</v>
      </c>
      <c r="AC432" s="183">
        <v>13558.931333058201</v>
      </c>
      <c r="AD432" s="183">
        <v>13824.934190668801</v>
      </c>
      <c r="AE432" s="179"/>
    </row>
    <row r="433" spans="1:31" ht="14.65" thickBot="1" x14ac:dyDescent="0.5">
      <c r="A433" s="8">
        <v>432</v>
      </c>
      <c r="B433" s="184"/>
      <c r="C433" s="185" t="s">
        <v>266</v>
      </c>
      <c r="D433" s="186">
        <v>6189.7988739824204</v>
      </c>
      <c r="E433" s="186">
        <v>6381.9697984341201</v>
      </c>
      <c r="F433" s="186">
        <v>6625.7727234294298</v>
      </c>
      <c r="G433" s="186">
        <v>6735.1216654846103</v>
      </c>
      <c r="H433" s="186">
        <v>7059.5754736241897</v>
      </c>
      <c r="I433" s="186">
        <v>7358.0438268984999</v>
      </c>
      <c r="J433" s="186">
        <v>7749.0040116802702</v>
      </c>
      <c r="K433" s="186">
        <v>8194.0110424767608</v>
      </c>
      <c r="L433" s="186">
        <v>8573.3871438911501</v>
      </c>
      <c r="M433" s="186">
        <v>8997.9601872474504</v>
      </c>
      <c r="N433" s="186">
        <v>9663.2011698849892</v>
      </c>
      <c r="O433" s="186">
        <v>10055.717367212401</v>
      </c>
      <c r="P433" s="186">
        <v>10422.036329206199</v>
      </c>
      <c r="Q433" s="186">
        <v>10580.4431399553</v>
      </c>
      <c r="R433" s="186">
        <v>11107.725334560801</v>
      </c>
      <c r="S433" s="186">
        <v>11602.4464090781</v>
      </c>
      <c r="T433" s="186">
        <v>12269.020066610099</v>
      </c>
      <c r="U433" s="186">
        <v>12997.5560579783</v>
      </c>
      <c r="V433" s="186">
        <v>13071.8061086301</v>
      </c>
      <c r="W433" s="186">
        <v>12315.8085872713</v>
      </c>
      <c r="X433" s="186">
        <v>12827.956287880501</v>
      </c>
      <c r="Y433" s="186">
        <v>13200.96</v>
      </c>
      <c r="Z433" s="186">
        <v>13463.4073347098</v>
      </c>
      <c r="AA433" s="186">
        <v>13577.2420846529</v>
      </c>
      <c r="AB433" s="186">
        <v>14044.634412400699</v>
      </c>
      <c r="AC433" s="186">
        <v>14798.1714342659</v>
      </c>
      <c r="AD433" s="186">
        <v>14909.060500461301</v>
      </c>
      <c r="AE433" s="184"/>
    </row>
    <row r="434" spans="1:31" x14ac:dyDescent="0.45">
      <c r="A434" s="8"/>
      <c r="B434" s="33"/>
      <c r="C434" s="187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  <c r="AA434" s="188"/>
      <c r="AB434" s="188"/>
      <c r="AC434" s="188"/>
      <c r="AD434" s="188"/>
      <c r="AE434" s="33"/>
    </row>
    <row r="435" spans="1:31" x14ac:dyDescent="0.45">
      <c r="A435" s="8"/>
      <c r="B435" s="33"/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  <c r="AA435" s="178"/>
      <c r="AB435" s="178"/>
      <c r="AC435" s="178"/>
      <c r="AD435" s="178"/>
      <c r="AE435" s="33"/>
    </row>
    <row r="436" spans="1:31" x14ac:dyDescent="0.45">
      <c r="A436" s="8"/>
      <c r="B436" s="33"/>
      <c r="C436" s="187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  <c r="AA436" s="178"/>
      <c r="AB436" s="178"/>
      <c r="AC436" s="178"/>
      <c r="AD436" s="178"/>
      <c r="AE436" s="33"/>
    </row>
    <row r="437" spans="1:31" x14ac:dyDescent="0.45">
      <c r="A437" s="8"/>
      <c r="B437" s="189"/>
      <c r="C437" s="190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  <c r="AA437" s="178"/>
      <c r="AB437" s="178"/>
      <c r="AC437" s="178"/>
      <c r="AD437" s="178"/>
      <c r="AE437" s="33"/>
    </row>
    <row r="438" spans="1:31" x14ac:dyDescent="0.45">
      <c r="A438" s="8"/>
      <c r="B438" s="189"/>
      <c r="C438" s="187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8"/>
      <c r="AD438" s="178"/>
      <c r="AE438" s="33"/>
    </row>
    <row r="439" spans="1:31" x14ac:dyDescent="0.45">
      <c r="A439" s="8"/>
      <c r="B439" s="189"/>
      <c r="C439" s="187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  <c r="AC439" s="178"/>
      <c r="AD439" s="178"/>
      <c r="AE439" s="33"/>
    </row>
    <row r="440" spans="1:31" x14ac:dyDescent="0.45">
      <c r="A440" s="8"/>
      <c r="B440" s="189"/>
      <c r="C440" s="187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89"/>
      <c r="AD440" s="189"/>
      <c r="AE440" s="33"/>
    </row>
    <row r="441" spans="1:31" x14ac:dyDescent="0.45">
      <c r="A441" s="8"/>
      <c r="B441" s="189"/>
      <c r="C441" s="33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33"/>
    </row>
    <row r="442" spans="1:31" x14ac:dyDescent="0.45">
      <c r="A442" s="8"/>
    </row>
    <row r="443" spans="1:31" x14ac:dyDescent="0.45">
      <c r="A443" s="8"/>
    </row>
    <row r="444" spans="1:31" x14ac:dyDescent="0.45">
      <c r="A444" s="8"/>
    </row>
    <row r="445" spans="1:31" x14ac:dyDescent="0.45">
      <c r="A445" s="8"/>
    </row>
    <row r="446" spans="1:31" x14ac:dyDescent="0.45">
      <c r="A446" s="8"/>
    </row>
    <row r="447" spans="1:31" x14ac:dyDescent="0.45">
      <c r="A447" s="8"/>
    </row>
    <row r="448" spans="1:31" x14ac:dyDescent="0.45">
      <c r="A448" s="8"/>
    </row>
    <row r="449" spans="1:59" x14ac:dyDescent="0.45">
      <c r="A449" s="8"/>
    </row>
    <row r="450" spans="1:59" s="21" customFormat="1" x14ac:dyDescent="0.45">
      <c r="A450" s="8"/>
      <c r="B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</row>
    <row r="451" spans="1:59" s="21" customFormat="1" x14ac:dyDescent="0.45">
      <c r="A451" s="16"/>
      <c r="B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</row>
    <row r="452" spans="1:59" s="21" customFormat="1" x14ac:dyDescent="0.4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</row>
    <row r="453" spans="1:59" s="21" customFormat="1" x14ac:dyDescent="0.4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</row>
    <row r="454" spans="1:59" s="21" customFormat="1" x14ac:dyDescent="0.4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</row>
    <row r="455" spans="1:59" s="21" customFormat="1" x14ac:dyDescent="0.4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</row>
    <row r="456" spans="1:59" s="21" customFormat="1" x14ac:dyDescent="0.4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</row>
    <row r="457" spans="1:59" s="21" customFormat="1" x14ac:dyDescent="0.4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</row>
    <row r="458" spans="1:59" s="21" customFormat="1" x14ac:dyDescent="0.4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</row>
    <row r="459" spans="1:59" s="21" customFormat="1" x14ac:dyDescent="0.4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</row>
    <row r="460" spans="1:59" s="21" customFormat="1" x14ac:dyDescent="0.4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</row>
    <row r="461" spans="1:59" s="21" customFormat="1" x14ac:dyDescent="0.4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</row>
    <row r="462" spans="1:59" s="21" customFormat="1" x14ac:dyDescent="0.45">
      <c r="A462" s="16"/>
      <c r="B462" s="16"/>
      <c r="C462" s="33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</row>
    <row r="463" spans="1:59" s="21" customFormat="1" x14ac:dyDescent="0.45">
      <c r="A463" s="16"/>
      <c r="B463" s="16"/>
      <c r="C463" s="192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</row>
    <row r="464" spans="1:59" s="21" customFormat="1" x14ac:dyDescent="0.45">
      <c r="A464" s="16"/>
      <c r="B464" s="16"/>
      <c r="C464" s="192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  <c r="AD464" s="191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</row>
    <row r="465" spans="1:59" s="21" customFormat="1" x14ac:dyDescent="0.45">
      <c r="A465" s="16"/>
      <c r="B465" s="16"/>
      <c r="C465" s="192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</row>
    <row r="466" spans="1:59" s="21" customFormat="1" x14ac:dyDescent="0.45">
      <c r="A466" s="16"/>
      <c r="B466" s="16"/>
      <c r="C466" s="192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</row>
    <row r="467" spans="1:59" s="21" customFormat="1" x14ac:dyDescent="0.45">
      <c r="A467" s="16"/>
      <c r="B467" s="16"/>
      <c r="C467" s="192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</row>
    <row r="468" spans="1:59" s="21" customFormat="1" x14ac:dyDescent="0.45">
      <c r="A468" s="16"/>
      <c r="B468" s="16"/>
      <c r="C468" s="192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</row>
    <row r="469" spans="1:59" s="21" customFormat="1" x14ac:dyDescent="0.45">
      <c r="A469" s="16"/>
      <c r="B469" s="16"/>
      <c r="C469" s="192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</row>
    <row r="470" spans="1:59" s="21" customFormat="1" x14ac:dyDescent="0.45">
      <c r="A470" s="16"/>
      <c r="B470" s="16"/>
      <c r="C470" s="192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</row>
    <row r="471" spans="1:59" s="21" customFormat="1" x14ac:dyDescent="0.45">
      <c r="A471" s="16"/>
      <c r="B471" s="16"/>
      <c r="C471" s="192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</row>
    <row r="472" spans="1:59" s="21" customFormat="1" x14ac:dyDescent="0.45">
      <c r="A472" s="16"/>
      <c r="B472" s="16"/>
      <c r="C472" s="192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</row>
    <row r="473" spans="1:59" s="21" customFormat="1" x14ac:dyDescent="0.45">
      <c r="A473" s="16"/>
      <c r="B473" s="16"/>
      <c r="C473" s="192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  <c r="AD473" s="191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</row>
    <row r="474" spans="1:59" s="21" customFormat="1" x14ac:dyDescent="0.45">
      <c r="A474" s="16"/>
      <c r="B474" s="16"/>
      <c r="C474" s="192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</row>
    <row r="475" spans="1:59" s="21" customFormat="1" x14ac:dyDescent="0.45">
      <c r="A475" s="16"/>
      <c r="B475" s="16"/>
      <c r="C475" s="192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</row>
    <row r="476" spans="1:59" s="21" customFormat="1" x14ac:dyDescent="0.45">
      <c r="A476" s="16"/>
      <c r="B476" s="16"/>
      <c r="C476" s="192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</row>
    <row r="477" spans="1:59" s="21" customFormat="1" x14ac:dyDescent="0.45">
      <c r="A477" s="16"/>
      <c r="B477" s="16"/>
      <c r="C477" s="192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</row>
    <row r="478" spans="1:59" s="21" customFormat="1" x14ac:dyDescent="0.45">
      <c r="A478" s="16"/>
      <c r="B478" s="16"/>
      <c r="C478" s="192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</row>
    <row r="479" spans="1:59" s="21" customFormat="1" x14ac:dyDescent="0.45">
      <c r="A479" s="16"/>
      <c r="B479" s="16"/>
      <c r="C479" s="192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</row>
    <row r="480" spans="1:59" s="21" customFormat="1" x14ac:dyDescent="0.45">
      <c r="A480" s="16"/>
      <c r="B480" s="16"/>
      <c r="C480" s="192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</row>
    <row r="481" spans="1:59" s="21" customFormat="1" x14ac:dyDescent="0.45">
      <c r="A481" s="16"/>
      <c r="B481" s="16"/>
      <c r="C481" s="192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</row>
    <row r="482" spans="1:59" s="21" customFormat="1" x14ac:dyDescent="0.45">
      <c r="A482" s="16"/>
      <c r="B482" s="16"/>
      <c r="C482" s="33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</row>
    <row r="483" spans="1:59" s="21" customFormat="1" x14ac:dyDescent="0.45">
      <c r="A483" s="16"/>
      <c r="B483" s="16"/>
      <c r="C483" s="33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  <c r="AD483" s="191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</row>
    <row r="484" spans="1:59" s="21" customFormat="1" x14ac:dyDescent="0.45">
      <c r="A484" s="16"/>
      <c r="B484" s="16"/>
      <c r="C484" s="33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  <c r="AD484" s="191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</row>
    <row r="485" spans="1:59" s="21" customFormat="1" x14ac:dyDescent="0.45">
      <c r="A485" s="16"/>
      <c r="B485" s="16"/>
      <c r="C485" s="33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  <c r="AD485" s="191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</row>
    <row r="486" spans="1:59" s="21" customFormat="1" x14ac:dyDescent="0.45">
      <c r="A486" s="16"/>
      <c r="B486" s="16"/>
      <c r="C486" s="33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  <c r="AD486" s="191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</row>
    <row r="487" spans="1:59" s="21" customFormat="1" x14ac:dyDescent="0.45">
      <c r="A487" s="16"/>
      <c r="B487" s="16"/>
      <c r="C487" s="33"/>
      <c r="D487" s="191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</row>
    <row r="488" spans="1:59" s="21" customFormat="1" x14ac:dyDescent="0.45">
      <c r="A488" s="16"/>
      <c r="B488" s="16"/>
      <c r="C488" s="192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  <c r="AD488" s="191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</row>
    <row r="489" spans="1:59" s="21" customFormat="1" x14ac:dyDescent="0.45">
      <c r="A489" s="16"/>
      <c r="B489" s="16"/>
      <c r="C489" s="192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  <c r="AD489" s="191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</row>
    <row r="490" spans="1:59" s="21" customFormat="1" x14ac:dyDescent="0.45">
      <c r="A490" s="16"/>
      <c r="B490" s="16"/>
      <c r="C490" s="192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  <c r="AA490" s="191"/>
      <c r="AB490" s="191"/>
      <c r="AC490" s="191"/>
      <c r="AD490" s="191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</row>
    <row r="491" spans="1:59" s="21" customFormat="1" x14ac:dyDescent="0.45">
      <c r="A491" s="16"/>
      <c r="B491" s="16"/>
      <c r="C491" s="192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  <c r="AA491" s="191"/>
      <c r="AB491" s="191"/>
      <c r="AC491" s="191"/>
      <c r="AD491" s="1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</row>
    <row r="492" spans="1:59" s="21" customFormat="1" x14ac:dyDescent="0.45">
      <c r="A492" s="16"/>
      <c r="B492" s="16"/>
      <c r="C492" s="192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  <c r="AA492" s="191"/>
      <c r="AB492" s="191"/>
      <c r="AC492" s="191"/>
      <c r="AD492" s="191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</row>
    <row r="493" spans="1:59" s="21" customFormat="1" x14ac:dyDescent="0.45">
      <c r="A493" s="16"/>
      <c r="B493" s="16"/>
      <c r="C493" s="192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  <c r="AA493" s="191"/>
      <c r="AB493" s="191"/>
      <c r="AC493" s="191"/>
      <c r="AD493" s="191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</row>
    <row r="494" spans="1:59" s="21" customFormat="1" x14ac:dyDescent="0.45">
      <c r="A494" s="16"/>
      <c r="B494" s="16"/>
      <c r="C494" s="192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  <c r="AA494" s="191"/>
      <c r="AB494" s="191"/>
      <c r="AC494" s="191"/>
      <c r="AD494" s="191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</row>
    <row r="495" spans="1:59" s="21" customFormat="1" x14ac:dyDescent="0.45">
      <c r="A495" s="16"/>
      <c r="B495" s="16"/>
      <c r="C495" s="192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  <c r="AA495" s="191"/>
      <c r="AB495" s="191"/>
      <c r="AC495" s="191"/>
      <c r="AD495" s="191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</row>
    <row r="496" spans="1:59" s="21" customFormat="1" x14ac:dyDescent="0.45">
      <c r="A496" s="16"/>
      <c r="B496" s="16"/>
      <c r="C496" s="192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  <c r="AA496" s="191"/>
      <c r="AB496" s="191"/>
      <c r="AC496" s="191"/>
      <c r="AD496" s="191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</row>
    <row r="497" spans="1:59" s="21" customFormat="1" x14ac:dyDescent="0.45">
      <c r="A497" s="16"/>
      <c r="B497" s="16"/>
      <c r="C497" s="192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  <c r="AA497" s="191"/>
      <c r="AB497" s="191"/>
      <c r="AC497" s="191"/>
      <c r="AD497" s="191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</row>
    <row r="498" spans="1:59" s="21" customFormat="1" x14ac:dyDescent="0.45">
      <c r="A498" s="16"/>
      <c r="B498" s="16"/>
      <c r="C498" s="33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</row>
    <row r="499" spans="1:59" s="21" customFormat="1" x14ac:dyDescent="0.45">
      <c r="A499" s="16"/>
      <c r="B499" s="16"/>
      <c r="C499" s="192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</row>
    <row r="500" spans="1:59" s="21" customFormat="1" x14ac:dyDescent="0.45">
      <c r="A500" s="16"/>
      <c r="B500" s="16"/>
      <c r="C500" s="192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</row>
    <row r="501" spans="1:59" s="21" customFormat="1" x14ac:dyDescent="0.45">
      <c r="A501" s="16"/>
      <c r="B501" s="16"/>
      <c r="C501" s="192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  <c r="AD501" s="19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</row>
    <row r="502" spans="1:59" s="21" customFormat="1" x14ac:dyDescent="0.45">
      <c r="A502" s="16"/>
      <c r="B502" s="16"/>
      <c r="C502" s="192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</row>
    <row r="503" spans="1:59" s="21" customFormat="1" x14ac:dyDescent="0.45">
      <c r="A503" s="16"/>
      <c r="B503" s="16"/>
      <c r="C503" s="192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</row>
    <row r="504" spans="1:59" s="21" customFormat="1" x14ac:dyDescent="0.45">
      <c r="A504" s="16"/>
      <c r="B504" s="16"/>
      <c r="C504" s="192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</row>
    <row r="505" spans="1:59" s="21" customFormat="1" x14ac:dyDescent="0.45">
      <c r="A505" s="16"/>
      <c r="B505" s="16"/>
      <c r="C505" s="192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</row>
    <row r="506" spans="1:59" s="21" customFormat="1" x14ac:dyDescent="0.45">
      <c r="A506" s="16"/>
      <c r="B506" s="16"/>
      <c r="C506" s="192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</row>
    <row r="507" spans="1:59" s="21" customFormat="1" x14ac:dyDescent="0.45">
      <c r="A507" s="16"/>
      <c r="B507" s="16"/>
      <c r="C507" s="192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</row>
    <row r="508" spans="1:59" s="21" customFormat="1" x14ac:dyDescent="0.45">
      <c r="A508" s="16"/>
      <c r="B508" s="16"/>
      <c r="C508" s="192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</row>
    <row r="509" spans="1:59" s="21" customFormat="1" x14ac:dyDescent="0.45">
      <c r="A509" s="16"/>
      <c r="B509" s="16"/>
      <c r="C509" s="192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</row>
    <row r="510" spans="1:59" s="21" customFormat="1" x14ac:dyDescent="0.45">
      <c r="A510" s="16"/>
      <c r="B510" s="16"/>
      <c r="C510" s="192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</row>
    <row r="511" spans="1:59" s="21" customFormat="1" x14ac:dyDescent="0.45">
      <c r="A511" s="16"/>
      <c r="B511" s="16"/>
      <c r="C511" s="192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</row>
    <row r="512" spans="1:59" s="21" customFormat="1" x14ac:dyDescent="0.45">
      <c r="A512" s="16"/>
      <c r="B512" s="16"/>
      <c r="C512" s="192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</row>
    <row r="513" spans="1:59" s="21" customFormat="1" x14ac:dyDescent="0.45">
      <c r="A513" s="16"/>
      <c r="B513" s="16"/>
      <c r="C513" s="192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</row>
    <row r="514" spans="1:59" s="21" customFormat="1" x14ac:dyDescent="0.45">
      <c r="A514" s="16"/>
      <c r="B514" s="16"/>
      <c r="C514" s="192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</row>
    <row r="515" spans="1:59" s="21" customFormat="1" x14ac:dyDescent="0.45">
      <c r="A515" s="16"/>
      <c r="B515" s="16"/>
      <c r="C515" s="192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</row>
    <row r="516" spans="1:59" s="21" customFormat="1" x14ac:dyDescent="0.45">
      <c r="A516" s="16"/>
      <c r="B516" s="16"/>
      <c r="C516" s="192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</row>
    <row r="517" spans="1:59" s="21" customFormat="1" x14ac:dyDescent="0.45">
      <c r="A517" s="16"/>
      <c r="B517" s="16"/>
      <c r="C517" s="192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</row>
    <row r="518" spans="1:59" s="21" customFormat="1" x14ac:dyDescent="0.45">
      <c r="A518" s="16"/>
      <c r="B518" s="16"/>
      <c r="C518" s="192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</row>
    <row r="519" spans="1:59" s="21" customFormat="1" x14ac:dyDescent="0.45">
      <c r="A519" s="16"/>
      <c r="B519" s="16"/>
      <c r="C519" s="192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</row>
    <row r="520" spans="1:59" s="21" customFormat="1" x14ac:dyDescent="0.45">
      <c r="A520" s="16"/>
      <c r="B520" s="16"/>
      <c r="C520" s="192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</row>
    <row r="521" spans="1:59" s="21" customFormat="1" x14ac:dyDescent="0.45">
      <c r="A521" s="16"/>
      <c r="B521" s="16"/>
      <c r="C521" s="192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</row>
    <row r="522" spans="1:59" s="21" customFormat="1" x14ac:dyDescent="0.45">
      <c r="A522" s="16"/>
      <c r="B522" s="16"/>
      <c r="C522" s="192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</row>
    <row r="523" spans="1:59" s="21" customFormat="1" x14ac:dyDescent="0.45">
      <c r="A523" s="16"/>
      <c r="B523" s="16"/>
      <c r="C523" s="192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</row>
    <row r="524" spans="1:59" s="21" customFormat="1" x14ac:dyDescent="0.45">
      <c r="A524" s="16"/>
      <c r="B524" s="16"/>
      <c r="C524" s="192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</row>
    <row r="525" spans="1:59" s="21" customFormat="1" x14ac:dyDescent="0.4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</row>
    <row r="526" spans="1:59" s="21" customFormat="1" x14ac:dyDescent="0.4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</row>
    <row r="527" spans="1:59" s="21" customFormat="1" x14ac:dyDescent="0.4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</row>
    <row r="528" spans="1:59" s="21" customFormat="1" x14ac:dyDescent="0.4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</row>
    <row r="529" spans="1:59" s="21" customFormat="1" x14ac:dyDescent="0.4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</row>
    <row r="530" spans="1:59" s="16" customFormat="1" x14ac:dyDescent="0.45">
      <c r="AE530" s="21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</row>
    <row r="531" spans="1:59" s="16" customFormat="1" x14ac:dyDescent="0.45">
      <c r="AE531" s="2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</row>
    <row r="532" spans="1:59" s="16" customFormat="1" x14ac:dyDescent="0.45">
      <c r="AE532" s="21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</row>
    <row r="533" spans="1:59" s="16" customFormat="1" x14ac:dyDescent="0.45">
      <c r="AE533" s="21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</row>
    <row r="534" spans="1:59" s="16" customFormat="1" x14ac:dyDescent="0.45">
      <c r="AE534" s="21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</row>
    <row r="535" spans="1:59" s="16" customFormat="1" x14ac:dyDescent="0.45">
      <c r="AE535" s="21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</row>
    <row r="536" spans="1:59" s="16" customFormat="1" x14ac:dyDescent="0.45">
      <c r="AE536" s="21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</row>
    <row r="537" spans="1:59" s="16" customFormat="1" x14ac:dyDescent="0.45">
      <c r="AE537" s="21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</row>
    <row r="538" spans="1:59" s="16" customFormat="1" x14ac:dyDescent="0.45">
      <c r="AE538" s="21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</row>
    <row r="539" spans="1:59" s="16" customFormat="1" x14ac:dyDescent="0.45">
      <c r="AE539" s="21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</row>
    <row r="540" spans="1:59" s="16" customFormat="1" x14ac:dyDescent="0.45">
      <c r="AE540" s="21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</row>
    <row r="541" spans="1:59" s="16" customFormat="1" x14ac:dyDescent="0.45">
      <c r="AE541" s="2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</row>
    <row r="542" spans="1:59" s="16" customFormat="1" x14ac:dyDescent="0.45">
      <c r="AE542" s="21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</row>
    <row r="543" spans="1:59" s="16" customFormat="1" x14ac:dyDescent="0.45">
      <c r="AE543" s="21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</row>
    <row r="544" spans="1:59" s="16" customFormat="1" x14ac:dyDescent="0.45">
      <c r="AE544" s="21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</row>
    <row r="545" spans="31:59" s="16" customFormat="1" x14ac:dyDescent="0.45">
      <c r="AE545" s="21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</row>
    <row r="546" spans="31:59" s="16" customFormat="1" x14ac:dyDescent="0.45">
      <c r="AE546" s="21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</row>
    <row r="547" spans="31:59" s="16" customFormat="1" x14ac:dyDescent="0.45">
      <c r="AE547" s="21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</row>
    <row r="548" spans="31:59" s="16" customFormat="1" x14ac:dyDescent="0.45">
      <c r="AE548" s="21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</row>
    <row r="549" spans="31:59" s="16" customFormat="1" x14ac:dyDescent="0.45">
      <c r="AE549" s="21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</row>
    <row r="550" spans="31:59" s="16" customFormat="1" x14ac:dyDescent="0.45">
      <c r="AE550" s="21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</row>
    <row r="551" spans="31:59" s="16" customFormat="1" x14ac:dyDescent="0.45">
      <c r="AE551" s="2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</row>
    <row r="552" spans="31:59" s="16" customFormat="1" x14ac:dyDescent="0.45">
      <c r="AE552" s="21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</row>
    <row r="553" spans="31:59" s="16" customFormat="1" x14ac:dyDescent="0.45">
      <c r="AE553" s="21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</row>
    <row r="554" spans="31:59" s="16" customFormat="1" x14ac:dyDescent="0.45">
      <c r="AE554" s="21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</row>
    <row r="555" spans="31:59" s="16" customFormat="1" x14ac:dyDescent="0.45">
      <c r="AE555" s="21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</row>
    <row r="556" spans="31:59" s="16" customFormat="1" x14ac:dyDescent="0.45">
      <c r="AE556" s="21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</row>
    <row r="557" spans="31:59" s="16" customFormat="1" x14ac:dyDescent="0.45">
      <c r="AE557" s="21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</row>
    <row r="558" spans="31:59" s="16" customFormat="1" x14ac:dyDescent="0.45">
      <c r="AE558" s="21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</row>
    <row r="559" spans="31:59" s="16" customFormat="1" x14ac:dyDescent="0.45">
      <c r="AE559" s="21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</row>
    <row r="560" spans="31:59" s="16" customFormat="1" x14ac:dyDescent="0.45">
      <c r="AE560" s="21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</row>
    <row r="561" spans="31:59" s="16" customFormat="1" x14ac:dyDescent="0.45">
      <c r="AE561" s="2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</row>
    <row r="562" spans="31:59" s="16" customFormat="1" x14ac:dyDescent="0.45">
      <c r="AE562" s="21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</row>
    <row r="563" spans="31:59" s="16" customFormat="1" x14ac:dyDescent="0.45">
      <c r="AE563" s="21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</row>
    <row r="564" spans="31:59" s="16" customFormat="1" x14ac:dyDescent="0.45">
      <c r="AE564" s="21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</row>
    <row r="565" spans="31:59" s="16" customFormat="1" x14ac:dyDescent="0.45">
      <c r="AE565" s="21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</row>
    <row r="566" spans="31:59" s="16" customFormat="1" x14ac:dyDescent="0.45">
      <c r="AE566" s="21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</row>
    <row r="567" spans="31:59" s="16" customFormat="1" x14ac:dyDescent="0.45">
      <c r="AE567" s="21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</row>
    <row r="568" spans="31:59" s="16" customFormat="1" x14ac:dyDescent="0.45">
      <c r="AE568" s="21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</row>
    <row r="569" spans="31:59" s="16" customFormat="1" x14ac:dyDescent="0.45">
      <c r="AE569" s="21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</row>
    <row r="570" spans="31:59" s="16" customFormat="1" x14ac:dyDescent="0.45">
      <c r="AE570" s="21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</row>
    <row r="571" spans="31:59" s="16" customFormat="1" x14ac:dyDescent="0.45">
      <c r="AE571" s="2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</row>
    <row r="572" spans="31:59" s="16" customFormat="1" x14ac:dyDescent="0.45">
      <c r="AE572" s="21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</row>
    <row r="573" spans="31:59" s="16" customFormat="1" x14ac:dyDescent="0.45">
      <c r="AE573" s="21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</row>
    <row r="574" spans="31:59" s="16" customFormat="1" x14ac:dyDescent="0.45">
      <c r="AE574" s="21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</row>
    <row r="575" spans="31:59" s="16" customFormat="1" x14ac:dyDescent="0.45">
      <c r="AE575" s="21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</row>
    <row r="576" spans="31:59" s="16" customFormat="1" x14ac:dyDescent="0.45">
      <c r="AE576" s="21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</row>
    <row r="577" spans="31:59" s="16" customFormat="1" x14ac:dyDescent="0.45">
      <c r="AE577" s="21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</row>
    <row r="578" spans="31:59" s="16" customFormat="1" x14ac:dyDescent="0.45">
      <c r="AE578" s="21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</row>
    <row r="579" spans="31:59" s="16" customFormat="1" x14ac:dyDescent="0.45">
      <c r="AE579" s="21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</row>
    <row r="580" spans="31:59" s="16" customFormat="1" x14ac:dyDescent="0.45">
      <c r="AE580" s="21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</row>
    <row r="581" spans="31:59" s="16" customFormat="1" x14ac:dyDescent="0.45">
      <c r="AE581" s="2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</row>
    <row r="582" spans="31:59" s="16" customFormat="1" x14ac:dyDescent="0.45">
      <c r="AE582" s="21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</row>
    <row r="583" spans="31:59" s="16" customFormat="1" x14ac:dyDescent="0.45">
      <c r="AE583" s="21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</row>
    <row r="584" spans="31:59" s="16" customFormat="1" x14ac:dyDescent="0.45">
      <c r="AE584" s="21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</row>
    <row r="585" spans="31:59" s="16" customFormat="1" x14ac:dyDescent="0.45">
      <c r="AE585" s="21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</row>
    <row r="586" spans="31:59" s="16" customFormat="1" x14ac:dyDescent="0.45">
      <c r="AE586" s="21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</row>
    <row r="587" spans="31:59" s="16" customFormat="1" x14ac:dyDescent="0.45">
      <c r="AE587" s="21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</row>
    <row r="588" spans="31:59" s="16" customFormat="1" x14ac:dyDescent="0.45">
      <c r="AE588" s="21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</row>
    <row r="589" spans="31:59" s="16" customFormat="1" x14ac:dyDescent="0.45">
      <c r="AE589" s="21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</row>
    <row r="590" spans="31:59" s="16" customFormat="1" x14ac:dyDescent="0.45">
      <c r="AE590" s="21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</row>
    <row r="591" spans="31:59" s="16" customFormat="1" x14ac:dyDescent="0.45">
      <c r="AE591" s="2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</row>
    <row r="592" spans="31:59" s="16" customFormat="1" x14ac:dyDescent="0.45">
      <c r="AE592" s="21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</row>
    <row r="593" spans="31:59" s="16" customFormat="1" x14ac:dyDescent="0.45">
      <c r="AE593" s="21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</row>
    <row r="594" spans="31:59" s="16" customFormat="1" x14ac:dyDescent="0.45">
      <c r="AE594" s="21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</row>
    <row r="595" spans="31:59" s="16" customFormat="1" x14ac:dyDescent="0.45">
      <c r="AE595" s="21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</row>
    <row r="596" spans="31:59" s="16" customFormat="1" x14ac:dyDescent="0.45">
      <c r="AE596" s="21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</row>
    <row r="597" spans="31:59" s="16" customFormat="1" x14ac:dyDescent="0.45">
      <c r="AE597" s="21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</row>
    <row r="598" spans="31:59" s="16" customFormat="1" x14ac:dyDescent="0.45">
      <c r="AE598" s="21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</row>
    <row r="599" spans="31:59" s="16" customFormat="1" x14ac:dyDescent="0.45">
      <c r="AE599" s="21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</row>
    <row r="600" spans="31:59" s="16" customFormat="1" x14ac:dyDescent="0.45">
      <c r="AE600" s="21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</row>
    <row r="601" spans="31:59" s="16" customFormat="1" x14ac:dyDescent="0.45">
      <c r="AE601" s="2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</row>
    <row r="602" spans="31:59" s="16" customFormat="1" x14ac:dyDescent="0.45">
      <c r="AE602" s="21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</row>
    <row r="603" spans="31:59" s="16" customFormat="1" x14ac:dyDescent="0.45">
      <c r="AE603" s="21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</row>
    <row r="604" spans="31:59" s="16" customFormat="1" x14ac:dyDescent="0.45">
      <c r="AE604" s="21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</row>
    <row r="605" spans="31:59" s="16" customFormat="1" x14ac:dyDescent="0.45">
      <c r="AE605" s="21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</row>
    <row r="606" spans="31:59" s="16" customFormat="1" x14ac:dyDescent="0.45">
      <c r="AE606" s="21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</row>
    <row r="607" spans="31:59" s="16" customFormat="1" x14ac:dyDescent="0.45">
      <c r="AE607" s="21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</row>
    <row r="608" spans="31:59" s="16" customFormat="1" x14ac:dyDescent="0.45">
      <c r="AE608" s="21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</row>
    <row r="609" spans="27:59" s="16" customFormat="1" x14ac:dyDescent="0.45">
      <c r="AE609" s="21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</row>
    <row r="610" spans="27:59" s="16" customFormat="1" x14ac:dyDescent="0.45">
      <c r="AE610" s="21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</row>
    <row r="611" spans="27:59" s="16" customFormat="1" x14ac:dyDescent="0.45">
      <c r="AE611" s="2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</row>
    <row r="612" spans="27:59" s="16" customFormat="1" x14ac:dyDescent="0.45">
      <c r="AE612" s="21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</row>
    <row r="613" spans="27:59" s="16" customFormat="1" x14ac:dyDescent="0.45">
      <c r="AE613" s="21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</row>
    <row r="614" spans="27:59" s="16" customFormat="1" x14ac:dyDescent="0.45">
      <c r="AE614" s="21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</row>
    <row r="615" spans="27:59" s="16" customFormat="1" x14ac:dyDescent="0.45">
      <c r="AE615" s="21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</row>
    <row r="616" spans="27:59" s="16" customFormat="1" x14ac:dyDescent="0.45">
      <c r="AA616" s="16" t="s">
        <v>267</v>
      </c>
      <c r="AE616" s="21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</row>
    <row r="617" spans="27:59" s="16" customFormat="1" x14ac:dyDescent="0.45">
      <c r="AE617" s="21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</row>
    <row r="618" spans="27:59" s="16" customFormat="1" x14ac:dyDescent="0.45">
      <c r="AE618" s="21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</row>
    <row r="619" spans="27:59" s="16" customFormat="1" x14ac:dyDescent="0.45">
      <c r="AE619" s="21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</row>
    <row r="620" spans="27:59" s="16" customFormat="1" x14ac:dyDescent="0.45">
      <c r="AE620" s="21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</row>
    <row r="621" spans="27:59" s="16" customFormat="1" x14ac:dyDescent="0.45">
      <c r="AE621" s="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</row>
    <row r="622" spans="27:59" s="16" customFormat="1" x14ac:dyDescent="0.45">
      <c r="AE622" s="21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</row>
    <row r="623" spans="27:59" s="16" customFormat="1" x14ac:dyDescent="0.45">
      <c r="AE623" s="21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</row>
    <row r="624" spans="27:59" s="16" customFormat="1" x14ac:dyDescent="0.45">
      <c r="AE624" s="21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</row>
    <row r="625" spans="31:59" s="16" customFormat="1" x14ac:dyDescent="0.45">
      <c r="AE625" s="21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</row>
    <row r="626" spans="31:59" s="16" customFormat="1" x14ac:dyDescent="0.45">
      <c r="AE626" s="21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</row>
    <row r="627" spans="31:59" s="16" customFormat="1" x14ac:dyDescent="0.45">
      <c r="AE627" s="21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</row>
    <row r="628" spans="31:59" s="16" customFormat="1" x14ac:dyDescent="0.45">
      <c r="AE628" s="21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</row>
    <row r="629" spans="31:59" s="16" customFormat="1" x14ac:dyDescent="0.45">
      <c r="AE629" s="21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</row>
    <row r="630" spans="31:59" s="16" customFormat="1" x14ac:dyDescent="0.45">
      <c r="AE630" s="21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</row>
    <row r="631" spans="31:59" s="16" customFormat="1" x14ac:dyDescent="0.45">
      <c r="AE631" s="2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</row>
    <row r="632" spans="31:59" s="16" customFormat="1" x14ac:dyDescent="0.45">
      <c r="AE632" s="21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</row>
    <row r="633" spans="31:59" s="16" customFormat="1" x14ac:dyDescent="0.45">
      <c r="AE633" s="21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</row>
    <row r="634" spans="31:59" s="16" customFormat="1" x14ac:dyDescent="0.45">
      <c r="AE634" s="21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</row>
    <row r="635" spans="31:59" s="16" customFormat="1" x14ac:dyDescent="0.45">
      <c r="AE635" s="21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</row>
    <row r="636" spans="31:59" s="16" customFormat="1" x14ac:dyDescent="0.45">
      <c r="AE636" s="21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</row>
    <row r="637" spans="31:59" s="16" customFormat="1" x14ac:dyDescent="0.45">
      <c r="AE637" s="21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</row>
    <row r="638" spans="31:59" s="16" customFormat="1" x14ac:dyDescent="0.45">
      <c r="AE638" s="21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</row>
    <row r="639" spans="31:59" s="16" customFormat="1" x14ac:dyDescent="0.45">
      <c r="AE639" s="21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</row>
    <row r="640" spans="31:59" s="16" customFormat="1" x14ac:dyDescent="0.45">
      <c r="AE640" s="21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</row>
    <row r="641" spans="31:59" s="16" customFormat="1" x14ac:dyDescent="0.45">
      <c r="AE641" s="2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</row>
    <row r="642" spans="31:59" s="16" customFormat="1" x14ac:dyDescent="0.45">
      <c r="AE642" s="21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</row>
    <row r="643" spans="31:59" s="16" customFormat="1" x14ac:dyDescent="0.45">
      <c r="AE643" s="21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</row>
    <row r="644" spans="31:59" s="16" customFormat="1" x14ac:dyDescent="0.45">
      <c r="AE644" s="21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</row>
    <row r="645" spans="31:59" s="16" customFormat="1" x14ac:dyDescent="0.45">
      <c r="AE645" s="21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</row>
    <row r="646" spans="31:59" s="16" customFormat="1" x14ac:dyDescent="0.45">
      <c r="AE646" s="21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</row>
    <row r="647" spans="31:59" s="16" customFormat="1" x14ac:dyDescent="0.45">
      <c r="AE647" s="21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</row>
    <row r="648" spans="31:59" s="16" customFormat="1" x14ac:dyDescent="0.45">
      <c r="AE648" s="21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</row>
    <row r="649" spans="31:59" s="16" customFormat="1" x14ac:dyDescent="0.45">
      <c r="AE649" s="21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</row>
    <row r="650" spans="31:59" s="16" customFormat="1" x14ac:dyDescent="0.45">
      <c r="AE650" s="21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</row>
    <row r="651" spans="31:59" s="16" customFormat="1" x14ac:dyDescent="0.45">
      <c r="AE651" s="2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</row>
    <row r="652" spans="31:59" s="16" customFormat="1" x14ac:dyDescent="0.45">
      <c r="AE652" s="21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</row>
    <row r="653" spans="31:59" s="16" customFormat="1" x14ac:dyDescent="0.45">
      <c r="AE653" s="21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</row>
    <row r="654" spans="31:59" s="16" customFormat="1" x14ac:dyDescent="0.45">
      <c r="AE654" s="21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</row>
    <row r="655" spans="31:59" s="16" customFormat="1" x14ac:dyDescent="0.45">
      <c r="AE655" s="21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</row>
    <row r="656" spans="31:59" s="16" customFormat="1" x14ac:dyDescent="0.45">
      <c r="AE656" s="21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</row>
    <row r="657" spans="31:59" s="16" customFormat="1" x14ac:dyDescent="0.45">
      <c r="AE657" s="21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</row>
    <row r="658" spans="31:59" s="16" customFormat="1" x14ac:dyDescent="0.45">
      <c r="AE658" s="21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</row>
    <row r="659" spans="31:59" s="16" customFormat="1" x14ac:dyDescent="0.45">
      <c r="AE659" s="21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</row>
    <row r="660" spans="31:59" s="16" customFormat="1" x14ac:dyDescent="0.45">
      <c r="AE660" s="21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</row>
    <row r="661" spans="31:59" s="16" customFormat="1" x14ac:dyDescent="0.45">
      <c r="AE661" s="2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</row>
    <row r="662" spans="31:59" s="16" customFormat="1" x14ac:dyDescent="0.45">
      <c r="AE662" s="21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</row>
    <row r="663" spans="31:59" s="16" customFormat="1" x14ac:dyDescent="0.45">
      <c r="AE663" s="21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</row>
    <row r="664" spans="31:59" s="16" customFormat="1" x14ac:dyDescent="0.45">
      <c r="AE664" s="21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</row>
    <row r="665" spans="31:59" s="16" customFormat="1" x14ac:dyDescent="0.45">
      <c r="AE665" s="21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</row>
    <row r="666" spans="31:59" s="16" customFormat="1" x14ac:dyDescent="0.45">
      <c r="AE666" s="21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</row>
    <row r="667" spans="31:59" s="16" customFormat="1" x14ac:dyDescent="0.45">
      <c r="AE667" s="21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</row>
    <row r="668" spans="31:59" s="16" customFormat="1" x14ac:dyDescent="0.45">
      <c r="AE668" s="21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</row>
    <row r="669" spans="31:59" s="16" customFormat="1" x14ac:dyDescent="0.45">
      <c r="AE669" s="21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</row>
    <row r="670" spans="31:59" s="16" customFormat="1" x14ac:dyDescent="0.45">
      <c r="AE670" s="21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</row>
    <row r="671" spans="31:59" s="16" customFormat="1" x14ac:dyDescent="0.45">
      <c r="AE671" s="2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</row>
    <row r="672" spans="31:59" s="16" customFormat="1" x14ac:dyDescent="0.45">
      <c r="AE672" s="21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</row>
    <row r="673" spans="31:59" s="16" customFormat="1" x14ac:dyDescent="0.45">
      <c r="AE673" s="21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</row>
    <row r="674" spans="31:59" s="16" customFormat="1" x14ac:dyDescent="0.45">
      <c r="AE674" s="21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</row>
    <row r="675" spans="31:59" s="16" customFormat="1" x14ac:dyDescent="0.45">
      <c r="AE675" s="21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</row>
    <row r="676" spans="31:59" s="16" customFormat="1" x14ac:dyDescent="0.45">
      <c r="AE676" s="21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</row>
    <row r="677" spans="31:59" s="16" customFormat="1" x14ac:dyDescent="0.45">
      <c r="AE677" s="21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</row>
    <row r="678" spans="31:59" s="16" customFormat="1" x14ac:dyDescent="0.45">
      <c r="AE678" s="21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</row>
    <row r="679" spans="31:59" s="16" customFormat="1" x14ac:dyDescent="0.45">
      <c r="AE679" s="21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</row>
    <row r="680" spans="31:59" s="16" customFormat="1" x14ac:dyDescent="0.45">
      <c r="AE680" s="21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</row>
    <row r="681" spans="31:59" s="16" customFormat="1" x14ac:dyDescent="0.45">
      <c r="AE681" s="2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</row>
    <row r="682" spans="31:59" s="16" customFormat="1" x14ac:dyDescent="0.45">
      <c r="AE682" s="21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</row>
    <row r="683" spans="31:59" s="16" customFormat="1" x14ac:dyDescent="0.45">
      <c r="AE683" s="21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</row>
    <row r="684" spans="31:59" s="16" customFormat="1" x14ac:dyDescent="0.45">
      <c r="AE684" s="21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</row>
    <row r="685" spans="31:59" s="16" customFormat="1" x14ac:dyDescent="0.45">
      <c r="AE685" s="21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</row>
    <row r="686" spans="31:59" s="16" customFormat="1" x14ac:dyDescent="0.45">
      <c r="AE686" s="21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</row>
    <row r="687" spans="31:59" s="16" customFormat="1" x14ac:dyDescent="0.45">
      <c r="AE687" s="21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</row>
    <row r="688" spans="31:59" s="16" customFormat="1" x14ac:dyDescent="0.45">
      <c r="AE688" s="21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</row>
    <row r="689" spans="31:59" s="16" customFormat="1" x14ac:dyDescent="0.45">
      <c r="AE689" s="21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</row>
    <row r="690" spans="31:59" s="16" customFormat="1" x14ac:dyDescent="0.45">
      <c r="AE690" s="21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</row>
    <row r="691" spans="31:59" s="16" customFormat="1" x14ac:dyDescent="0.45">
      <c r="AE691" s="2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</row>
    <row r="692" spans="31:59" s="16" customFormat="1" x14ac:dyDescent="0.45">
      <c r="AE692" s="21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</row>
    <row r="693" spans="31:59" s="16" customFormat="1" x14ac:dyDescent="0.45">
      <c r="AE693" s="21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</row>
    <row r="694" spans="31:59" s="16" customFormat="1" x14ac:dyDescent="0.45">
      <c r="AE694" s="21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</row>
    <row r="695" spans="31:59" s="16" customFormat="1" x14ac:dyDescent="0.45">
      <c r="AE695" s="21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</row>
    <row r="696" spans="31:59" s="16" customFormat="1" x14ac:dyDescent="0.45">
      <c r="AE696" s="21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</row>
    <row r="697" spans="31:59" s="16" customFormat="1" x14ac:dyDescent="0.45">
      <c r="AE697" s="21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</row>
    <row r="698" spans="31:59" s="16" customFormat="1" x14ac:dyDescent="0.45">
      <c r="AE698" s="21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</row>
    <row r="699" spans="31:59" s="16" customFormat="1" x14ac:dyDescent="0.45">
      <c r="AE699" s="21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</row>
    <row r="700" spans="31:59" s="16" customFormat="1" x14ac:dyDescent="0.45">
      <c r="AE700" s="21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</row>
    <row r="701" spans="31:59" s="16" customFormat="1" x14ac:dyDescent="0.45">
      <c r="AE701" s="2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</row>
    <row r="702" spans="31:59" s="16" customFormat="1" x14ac:dyDescent="0.45">
      <c r="AE702" s="21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</row>
    <row r="703" spans="31:59" s="16" customFormat="1" x14ac:dyDescent="0.45">
      <c r="AE703" s="21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</row>
    <row r="704" spans="31:59" s="16" customFormat="1" x14ac:dyDescent="0.45">
      <c r="AE704" s="21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</row>
    <row r="705" spans="31:59" s="16" customFormat="1" x14ac:dyDescent="0.45">
      <c r="AE705" s="21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</row>
    <row r="706" spans="31:59" s="16" customFormat="1" x14ac:dyDescent="0.45">
      <c r="AE706" s="21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</row>
    <row r="707" spans="31:59" s="16" customFormat="1" x14ac:dyDescent="0.45">
      <c r="AE707" s="21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</row>
    <row r="708" spans="31:59" s="16" customFormat="1" x14ac:dyDescent="0.45">
      <c r="AE708" s="21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</row>
    <row r="709" spans="31:59" s="16" customFormat="1" x14ac:dyDescent="0.45">
      <c r="AE709" s="21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</row>
    <row r="710" spans="31:59" s="16" customFormat="1" x14ac:dyDescent="0.45">
      <c r="AE710" s="21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</row>
    <row r="711" spans="31:59" s="16" customFormat="1" x14ac:dyDescent="0.45">
      <c r="AE711" s="2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</row>
    <row r="712" spans="31:59" s="16" customFormat="1" x14ac:dyDescent="0.45">
      <c r="AE712" s="21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</row>
    <row r="713" spans="31:59" s="16" customFormat="1" x14ac:dyDescent="0.45">
      <c r="AE713" s="21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</row>
    <row r="714" spans="31:59" s="16" customFormat="1" x14ac:dyDescent="0.45">
      <c r="AE714" s="21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</row>
    <row r="715" spans="31:59" s="16" customFormat="1" x14ac:dyDescent="0.45">
      <c r="AE715" s="21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</row>
    <row r="716" spans="31:59" s="16" customFormat="1" x14ac:dyDescent="0.45">
      <c r="AE716" s="21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</row>
    <row r="717" spans="31:59" s="16" customFormat="1" x14ac:dyDescent="0.45">
      <c r="AE717" s="21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</row>
    <row r="718" spans="31:59" s="16" customFormat="1" x14ac:dyDescent="0.45">
      <c r="AE718" s="21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</row>
    <row r="719" spans="31:59" s="16" customFormat="1" x14ac:dyDescent="0.45">
      <c r="AE719" s="21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</row>
    <row r="720" spans="31:59" s="16" customFormat="1" x14ac:dyDescent="0.45">
      <c r="AE720" s="21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</row>
    <row r="721" spans="31:59" s="16" customFormat="1" x14ac:dyDescent="0.45">
      <c r="AE721" s="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</row>
    <row r="722" spans="31:59" s="16" customFormat="1" x14ac:dyDescent="0.45">
      <c r="AE722" s="21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</row>
    <row r="723" spans="31:59" s="16" customFormat="1" x14ac:dyDescent="0.45">
      <c r="AE723" s="21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</row>
    <row r="724" spans="31:59" s="16" customFormat="1" x14ac:dyDescent="0.45">
      <c r="AE724" s="21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</row>
    <row r="725" spans="31:59" s="16" customFormat="1" x14ac:dyDescent="0.45">
      <c r="AE725" s="21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</row>
    <row r="726" spans="31:59" s="16" customFormat="1" x14ac:dyDescent="0.45">
      <c r="AE726" s="21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</row>
    <row r="727" spans="31:59" s="16" customFormat="1" x14ac:dyDescent="0.45">
      <c r="AE727" s="21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</row>
    <row r="728" spans="31:59" s="16" customFormat="1" x14ac:dyDescent="0.45">
      <c r="AE728" s="21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</row>
    <row r="729" spans="31:59" s="16" customFormat="1" x14ac:dyDescent="0.45">
      <c r="AE729" s="21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</row>
    <row r="730" spans="31:59" s="16" customFormat="1" x14ac:dyDescent="0.45">
      <c r="AE730" s="21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</row>
    <row r="731" spans="31:59" s="16" customFormat="1" x14ac:dyDescent="0.45">
      <c r="AE731" s="2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</row>
    <row r="732" spans="31:59" s="16" customFormat="1" x14ac:dyDescent="0.45">
      <c r="AE732" s="21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</row>
    <row r="733" spans="31:59" s="16" customFormat="1" x14ac:dyDescent="0.45">
      <c r="AE733" s="21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</row>
    <row r="734" spans="31:59" s="16" customFormat="1" x14ac:dyDescent="0.45">
      <c r="AE734" s="21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</row>
    <row r="735" spans="31:59" s="16" customFormat="1" x14ac:dyDescent="0.45">
      <c r="AE735" s="21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</row>
    <row r="736" spans="31:59" s="16" customFormat="1" x14ac:dyDescent="0.45">
      <c r="AE736" s="21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</row>
    <row r="737" spans="31:59" s="16" customFormat="1" x14ac:dyDescent="0.45">
      <c r="AE737" s="21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</row>
    <row r="738" spans="31:59" s="16" customFormat="1" x14ac:dyDescent="0.45">
      <c r="AE738" s="21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</row>
    <row r="739" spans="31:59" s="16" customFormat="1" x14ac:dyDescent="0.45">
      <c r="AE739" s="21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</row>
    <row r="740" spans="31:59" s="16" customFormat="1" x14ac:dyDescent="0.45">
      <c r="AE740" s="21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</row>
    <row r="741" spans="31:59" s="16" customFormat="1" x14ac:dyDescent="0.45">
      <c r="AE741" s="2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</row>
    <row r="742" spans="31:59" s="16" customFormat="1" x14ac:dyDescent="0.45">
      <c r="AE742" s="21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</row>
    <row r="743" spans="31:59" s="16" customFormat="1" x14ac:dyDescent="0.45">
      <c r="AE743" s="21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</row>
    <row r="744" spans="31:59" s="16" customFormat="1" x14ac:dyDescent="0.45">
      <c r="AE744" s="21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</row>
    <row r="745" spans="31:59" s="16" customFormat="1" x14ac:dyDescent="0.45">
      <c r="AE745" s="21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</row>
    <row r="746" spans="31:59" s="16" customFormat="1" x14ac:dyDescent="0.45">
      <c r="AE746" s="21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</row>
    <row r="747" spans="31:59" s="16" customFormat="1" x14ac:dyDescent="0.45">
      <c r="AE747" s="21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</row>
    <row r="748" spans="31:59" s="16" customFormat="1" x14ac:dyDescent="0.45">
      <c r="AE748" s="21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</row>
    <row r="749" spans="31:59" s="16" customFormat="1" x14ac:dyDescent="0.45">
      <c r="AE749" s="21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</row>
    <row r="750" spans="31:59" s="16" customFormat="1" x14ac:dyDescent="0.45">
      <c r="AE750" s="21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</row>
    <row r="751" spans="31:59" s="16" customFormat="1" x14ac:dyDescent="0.45">
      <c r="AE751" s="2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</row>
    <row r="752" spans="31:59" s="16" customFormat="1" x14ac:dyDescent="0.45">
      <c r="AE752" s="21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</row>
    <row r="753" spans="31:59" s="16" customFormat="1" x14ac:dyDescent="0.45">
      <c r="AE753" s="21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</row>
    <row r="754" spans="31:59" s="16" customFormat="1" x14ac:dyDescent="0.45">
      <c r="AE754" s="21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</row>
    <row r="755" spans="31:59" s="16" customFormat="1" x14ac:dyDescent="0.45">
      <c r="AE755" s="21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</row>
    <row r="756" spans="31:59" s="16" customFormat="1" x14ac:dyDescent="0.45">
      <c r="AE756" s="21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</row>
    <row r="757" spans="31:59" s="16" customFormat="1" x14ac:dyDescent="0.45">
      <c r="AE757" s="21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</row>
    <row r="758" spans="31:59" s="16" customFormat="1" x14ac:dyDescent="0.45">
      <c r="AE758" s="21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</row>
    <row r="759" spans="31:59" s="16" customFormat="1" x14ac:dyDescent="0.45">
      <c r="AE759" s="21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</row>
    <row r="760" spans="31:59" s="16" customFormat="1" x14ac:dyDescent="0.45">
      <c r="AE760" s="21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</row>
    <row r="761" spans="31:59" s="16" customFormat="1" x14ac:dyDescent="0.45">
      <c r="AE761" s="2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</row>
    <row r="762" spans="31:59" s="16" customFormat="1" x14ac:dyDescent="0.45">
      <c r="AE762" s="21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</row>
    <row r="763" spans="31:59" s="16" customFormat="1" x14ac:dyDescent="0.45">
      <c r="AE763" s="21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</row>
    <row r="764" spans="31:59" s="16" customFormat="1" x14ac:dyDescent="0.45">
      <c r="AE764" s="21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</row>
    <row r="765" spans="31:59" s="16" customFormat="1" x14ac:dyDescent="0.45">
      <c r="AE765" s="21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</row>
    <row r="766" spans="31:59" s="16" customFormat="1" x14ac:dyDescent="0.45">
      <c r="AE766" s="21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</row>
    <row r="767" spans="31:59" s="16" customFormat="1" x14ac:dyDescent="0.45">
      <c r="AE767" s="21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</row>
    <row r="768" spans="31:59" s="16" customFormat="1" x14ac:dyDescent="0.45">
      <c r="AE768" s="21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</row>
    <row r="769" spans="31:59" s="16" customFormat="1" x14ac:dyDescent="0.45">
      <c r="AE769" s="21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</row>
    <row r="770" spans="31:59" s="16" customFormat="1" x14ac:dyDescent="0.45">
      <c r="AE770" s="21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</row>
    <row r="771" spans="31:59" s="16" customFormat="1" x14ac:dyDescent="0.45">
      <c r="AE771" s="2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</row>
    <row r="772" spans="31:59" s="16" customFormat="1" x14ac:dyDescent="0.45">
      <c r="AE772" s="21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</row>
    <row r="773" spans="31:59" s="16" customFormat="1" x14ac:dyDescent="0.45">
      <c r="AE773" s="21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</row>
    <row r="774" spans="31:59" s="16" customFormat="1" x14ac:dyDescent="0.45">
      <c r="AE774" s="21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</row>
    <row r="775" spans="31:59" s="16" customFormat="1" x14ac:dyDescent="0.45">
      <c r="AE775" s="21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</row>
    <row r="776" spans="31:59" s="16" customFormat="1" x14ac:dyDescent="0.45">
      <c r="AE776" s="21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</row>
    <row r="777" spans="31:59" s="16" customFormat="1" x14ac:dyDescent="0.45">
      <c r="AE777" s="21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</row>
    <row r="778" spans="31:59" s="16" customFormat="1" x14ac:dyDescent="0.45">
      <c r="AE778" s="21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</row>
    <row r="779" spans="31:59" s="16" customFormat="1" x14ac:dyDescent="0.45">
      <c r="AE779" s="21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</row>
    <row r="780" spans="31:59" s="16" customFormat="1" x14ac:dyDescent="0.45">
      <c r="AE780" s="21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</row>
    <row r="781" spans="31:59" s="16" customFormat="1" x14ac:dyDescent="0.45">
      <c r="AE781" s="2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</row>
    <row r="782" spans="31:59" s="16" customFormat="1" x14ac:dyDescent="0.45">
      <c r="AE782" s="21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</row>
    <row r="783" spans="31:59" s="16" customFormat="1" x14ac:dyDescent="0.45">
      <c r="AE783" s="21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</row>
    <row r="784" spans="31:59" s="16" customFormat="1" x14ac:dyDescent="0.45">
      <c r="AE784" s="21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</row>
    <row r="785" spans="31:59" s="16" customFormat="1" x14ac:dyDescent="0.45">
      <c r="AE785" s="21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</row>
    <row r="786" spans="31:59" s="16" customFormat="1" x14ac:dyDescent="0.45">
      <c r="AE786" s="21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</row>
    <row r="787" spans="31:59" s="16" customFormat="1" x14ac:dyDescent="0.45">
      <c r="AE787" s="21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</row>
    <row r="788" spans="31:59" s="16" customFormat="1" x14ac:dyDescent="0.45">
      <c r="AE788" s="21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</row>
    <row r="789" spans="31:59" s="16" customFormat="1" x14ac:dyDescent="0.45">
      <c r="AE789" s="21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</row>
    <row r="790" spans="31:59" s="16" customFormat="1" x14ac:dyDescent="0.45">
      <c r="AE790" s="21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</row>
    <row r="791" spans="31:59" s="16" customFormat="1" x14ac:dyDescent="0.45">
      <c r="AE791" s="2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</row>
    <row r="792" spans="31:59" s="16" customFormat="1" x14ac:dyDescent="0.45">
      <c r="AE792" s="21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</row>
    <row r="793" spans="31:59" s="16" customFormat="1" x14ac:dyDescent="0.45">
      <c r="AE793" s="21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</row>
    <row r="794" spans="31:59" s="16" customFormat="1" x14ac:dyDescent="0.45">
      <c r="AE794" s="21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</row>
    <row r="795" spans="31:59" s="16" customFormat="1" x14ac:dyDescent="0.45">
      <c r="AE795" s="21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</row>
    <row r="796" spans="31:59" s="16" customFormat="1" x14ac:dyDescent="0.45">
      <c r="AE796" s="21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</row>
    <row r="797" spans="31:59" s="16" customFormat="1" x14ac:dyDescent="0.45">
      <c r="AE797" s="21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</row>
    <row r="798" spans="31:59" s="16" customFormat="1" x14ac:dyDescent="0.45">
      <c r="AE798" s="21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</row>
    <row r="799" spans="31:59" s="16" customFormat="1" x14ac:dyDescent="0.45">
      <c r="AE799" s="21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</row>
    <row r="800" spans="31:59" s="16" customFormat="1" x14ac:dyDescent="0.45">
      <c r="AE800" s="21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</row>
    <row r="801" spans="31:59" s="16" customFormat="1" x14ac:dyDescent="0.45">
      <c r="AE801" s="2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</row>
    <row r="802" spans="31:59" s="16" customFormat="1" x14ac:dyDescent="0.45">
      <c r="AE802" s="21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</row>
    <row r="803" spans="31:59" s="16" customFormat="1" x14ac:dyDescent="0.45">
      <c r="AE803" s="21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</row>
    <row r="804" spans="31:59" s="16" customFormat="1" x14ac:dyDescent="0.45">
      <c r="AE804" s="21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</row>
    <row r="805" spans="31:59" s="16" customFormat="1" x14ac:dyDescent="0.45">
      <c r="AE805" s="21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</row>
    <row r="806" spans="31:59" s="16" customFormat="1" x14ac:dyDescent="0.45">
      <c r="AE806" s="21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</row>
    <row r="807" spans="31:59" s="16" customFormat="1" x14ac:dyDescent="0.45">
      <c r="AE807" s="21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</row>
    <row r="808" spans="31:59" s="16" customFormat="1" x14ac:dyDescent="0.45">
      <c r="AE808" s="21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</row>
    <row r="809" spans="31:59" s="16" customFormat="1" x14ac:dyDescent="0.45">
      <c r="AE809" s="21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</row>
    <row r="810" spans="31:59" s="16" customFormat="1" x14ac:dyDescent="0.45">
      <c r="AE810" s="21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</row>
    <row r="811" spans="31:59" s="16" customFormat="1" x14ac:dyDescent="0.45">
      <c r="AE811" s="2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</row>
    <row r="812" spans="31:59" s="16" customFormat="1" x14ac:dyDescent="0.45">
      <c r="AE812" s="21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</row>
    <row r="813" spans="31:59" s="16" customFormat="1" x14ac:dyDescent="0.45">
      <c r="AE813" s="21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</row>
    <row r="814" spans="31:59" s="16" customFormat="1" x14ac:dyDescent="0.45">
      <c r="AE814" s="21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</row>
    <row r="815" spans="31:59" s="16" customFormat="1" x14ac:dyDescent="0.45">
      <c r="AE815" s="21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</row>
    <row r="816" spans="31:59" s="16" customFormat="1" x14ac:dyDescent="0.45">
      <c r="AE816" s="21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</row>
    <row r="817" spans="31:59" s="16" customFormat="1" x14ac:dyDescent="0.45">
      <c r="AE817" s="21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</row>
    <row r="818" spans="31:59" s="16" customFormat="1" x14ac:dyDescent="0.45">
      <c r="AE818" s="21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</row>
    <row r="819" spans="31:59" s="16" customFormat="1" x14ac:dyDescent="0.45">
      <c r="AE819" s="21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</row>
    <row r="820" spans="31:59" s="16" customFormat="1" x14ac:dyDescent="0.45">
      <c r="AE820" s="21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</row>
    <row r="821" spans="31:59" s="16" customFormat="1" x14ac:dyDescent="0.45">
      <c r="AE821" s="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</row>
    <row r="822" spans="31:59" s="16" customFormat="1" x14ac:dyDescent="0.45">
      <c r="AE822" s="21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</row>
    <row r="823" spans="31:59" s="16" customFormat="1" x14ac:dyDescent="0.45">
      <c r="AE823" s="21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</row>
    <row r="824" spans="31:59" s="16" customFormat="1" x14ac:dyDescent="0.45">
      <c r="AE824" s="21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</row>
    <row r="825" spans="31:59" s="16" customFormat="1" x14ac:dyDescent="0.45">
      <c r="AE825" s="21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</row>
    <row r="826" spans="31:59" s="16" customFormat="1" x14ac:dyDescent="0.45">
      <c r="AE826" s="21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</row>
    <row r="827" spans="31:59" s="16" customFormat="1" x14ac:dyDescent="0.45">
      <c r="AE827" s="21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</row>
    <row r="828" spans="31:59" s="16" customFormat="1" x14ac:dyDescent="0.45">
      <c r="AE828" s="21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</row>
    <row r="829" spans="31:59" s="16" customFormat="1" x14ac:dyDescent="0.45">
      <c r="AE829" s="21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</row>
    <row r="830" spans="31:59" s="16" customFormat="1" x14ac:dyDescent="0.45">
      <c r="AE830" s="21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</row>
    <row r="831" spans="31:59" s="16" customFormat="1" x14ac:dyDescent="0.45">
      <c r="AE831" s="2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</row>
    <row r="832" spans="31:59" s="16" customFormat="1" x14ac:dyDescent="0.45">
      <c r="AE832" s="21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</row>
    <row r="833" spans="31:59" s="16" customFormat="1" x14ac:dyDescent="0.45">
      <c r="AE833" s="21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</row>
    <row r="834" spans="31:59" s="16" customFormat="1" x14ac:dyDescent="0.45">
      <c r="AE834" s="21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</row>
    <row r="835" spans="31:59" s="16" customFormat="1" x14ac:dyDescent="0.45">
      <c r="AE835" s="21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</row>
    <row r="836" spans="31:59" s="16" customFormat="1" x14ac:dyDescent="0.45">
      <c r="AE836" s="21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</row>
    <row r="837" spans="31:59" s="16" customFormat="1" x14ac:dyDescent="0.45">
      <c r="AE837" s="21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</row>
    <row r="838" spans="31:59" s="16" customFormat="1" x14ac:dyDescent="0.45">
      <c r="AE838" s="21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</row>
    <row r="839" spans="31:59" s="16" customFormat="1" x14ac:dyDescent="0.45">
      <c r="AE839" s="21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</row>
    <row r="840" spans="31:59" s="16" customFormat="1" x14ac:dyDescent="0.45">
      <c r="AE840" s="21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</row>
    <row r="841" spans="31:59" s="16" customFormat="1" x14ac:dyDescent="0.45">
      <c r="AE841" s="2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</row>
    <row r="842" spans="31:59" s="16" customFormat="1" x14ac:dyDescent="0.45">
      <c r="AE842" s="21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</row>
    <row r="843" spans="31:59" s="16" customFormat="1" x14ac:dyDescent="0.45">
      <c r="AE843" s="21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</row>
    <row r="844" spans="31:59" s="16" customFormat="1" x14ac:dyDescent="0.45">
      <c r="AE844" s="21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</row>
    <row r="845" spans="31:59" s="16" customFormat="1" x14ac:dyDescent="0.45">
      <c r="AE845" s="21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</row>
    <row r="846" spans="31:59" s="16" customFormat="1" x14ac:dyDescent="0.45">
      <c r="AE846" s="21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</row>
    <row r="847" spans="31:59" s="16" customFormat="1" x14ac:dyDescent="0.45">
      <c r="AE847" s="21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</row>
    <row r="848" spans="31:59" s="16" customFormat="1" x14ac:dyDescent="0.45">
      <c r="AE848" s="21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</row>
    <row r="849" spans="31:59" s="16" customFormat="1" x14ac:dyDescent="0.45">
      <c r="AE849" s="21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</row>
    <row r="850" spans="31:59" s="16" customFormat="1" x14ac:dyDescent="0.45">
      <c r="AE850" s="21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</row>
    <row r="851" spans="31:59" s="16" customFormat="1" x14ac:dyDescent="0.45">
      <c r="AE851" s="2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</row>
    <row r="852" spans="31:59" s="16" customFormat="1" x14ac:dyDescent="0.45">
      <c r="AE852" s="21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</row>
    <row r="853" spans="31:59" s="16" customFormat="1" x14ac:dyDescent="0.45">
      <c r="AE853" s="21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</row>
    <row r="854" spans="31:59" s="16" customFormat="1" x14ac:dyDescent="0.45">
      <c r="AE854" s="21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</row>
    <row r="855" spans="31:59" s="16" customFormat="1" x14ac:dyDescent="0.45">
      <c r="AE855" s="21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</row>
    <row r="856" spans="31:59" s="16" customFormat="1" x14ac:dyDescent="0.45">
      <c r="AE856" s="21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</row>
    <row r="857" spans="31:59" s="16" customFormat="1" x14ac:dyDescent="0.45">
      <c r="AE857" s="21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</row>
    <row r="858" spans="31:59" s="16" customFormat="1" x14ac:dyDescent="0.45">
      <c r="AE858" s="21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</row>
    <row r="859" spans="31:59" s="16" customFormat="1" x14ac:dyDescent="0.45">
      <c r="AE859" s="21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</row>
    <row r="860" spans="31:59" s="16" customFormat="1" x14ac:dyDescent="0.45">
      <c r="AE860" s="21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</row>
    <row r="861" spans="31:59" s="16" customFormat="1" x14ac:dyDescent="0.45">
      <c r="AE861" s="2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</row>
    <row r="862" spans="31:59" s="16" customFormat="1" x14ac:dyDescent="0.45">
      <c r="AE862" s="21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</row>
    <row r="863" spans="31:59" s="16" customFormat="1" x14ac:dyDescent="0.45">
      <c r="AE863" s="21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</row>
    <row r="864" spans="31:59" s="16" customFormat="1" x14ac:dyDescent="0.45">
      <c r="AE864" s="21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</row>
    <row r="865" spans="31:59" s="16" customFormat="1" x14ac:dyDescent="0.45">
      <c r="AE865" s="21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</row>
    <row r="866" spans="31:59" s="16" customFormat="1" x14ac:dyDescent="0.45">
      <c r="AE866" s="21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</row>
    <row r="867" spans="31:59" s="16" customFormat="1" x14ac:dyDescent="0.45">
      <c r="AE867" s="21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</row>
    <row r="868" spans="31:59" s="16" customFormat="1" x14ac:dyDescent="0.45">
      <c r="AE868" s="21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</row>
    <row r="869" spans="31:59" s="16" customFormat="1" x14ac:dyDescent="0.45">
      <c r="AE869" s="21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</row>
    <row r="870" spans="31:59" s="16" customFormat="1" x14ac:dyDescent="0.45">
      <c r="AE870" s="21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</row>
    <row r="871" spans="31:59" s="16" customFormat="1" x14ac:dyDescent="0.45">
      <c r="AE871" s="2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</row>
    <row r="872" spans="31:59" s="16" customFormat="1" x14ac:dyDescent="0.45">
      <c r="AE872" s="21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</row>
    <row r="873" spans="31:59" s="16" customFormat="1" x14ac:dyDescent="0.45">
      <c r="AE873" s="21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</row>
    <row r="874" spans="31:59" s="16" customFormat="1" x14ac:dyDescent="0.45">
      <c r="AE874" s="21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</row>
    <row r="875" spans="31:59" s="16" customFormat="1" x14ac:dyDescent="0.45">
      <c r="AE875" s="21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</row>
    <row r="876" spans="31:59" s="16" customFormat="1" x14ac:dyDescent="0.45">
      <c r="AE876" s="21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</row>
    <row r="877" spans="31:59" s="16" customFormat="1" x14ac:dyDescent="0.45">
      <c r="AE877" s="21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</row>
    <row r="878" spans="31:59" s="16" customFormat="1" x14ac:dyDescent="0.45">
      <c r="AE878" s="21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</row>
    <row r="879" spans="31:59" s="16" customFormat="1" x14ac:dyDescent="0.45">
      <c r="AE879" s="21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</row>
    <row r="880" spans="31:59" s="16" customFormat="1" x14ac:dyDescent="0.45">
      <c r="AE880" s="21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</row>
    <row r="881" spans="31:59" s="16" customFormat="1" x14ac:dyDescent="0.45">
      <c r="AE881" s="2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</row>
    <row r="882" spans="31:59" s="16" customFormat="1" x14ac:dyDescent="0.45">
      <c r="AE882" s="21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</row>
    <row r="883" spans="31:59" s="16" customFormat="1" x14ac:dyDescent="0.45">
      <c r="AE883" s="21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</row>
    <row r="884" spans="31:59" s="16" customFormat="1" x14ac:dyDescent="0.45">
      <c r="AE884" s="21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</row>
    <row r="885" spans="31:59" s="16" customFormat="1" x14ac:dyDescent="0.45">
      <c r="AE885" s="21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</row>
    <row r="886" spans="31:59" s="16" customFormat="1" x14ac:dyDescent="0.45">
      <c r="AE886" s="21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</row>
    <row r="887" spans="31:59" s="16" customFormat="1" x14ac:dyDescent="0.45">
      <c r="AE887" s="21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</row>
    <row r="888" spans="31:59" s="16" customFormat="1" x14ac:dyDescent="0.45">
      <c r="AE888" s="21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</row>
    <row r="889" spans="31:59" s="16" customFormat="1" x14ac:dyDescent="0.45">
      <c r="AE889" s="21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</row>
    <row r="890" spans="31:59" s="16" customFormat="1" x14ac:dyDescent="0.45">
      <c r="AE890" s="21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</row>
    <row r="891" spans="31:59" s="16" customFormat="1" x14ac:dyDescent="0.45">
      <c r="AE891" s="2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</row>
    <row r="892" spans="31:59" s="16" customFormat="1" x14ac:dyDescent="0.45">
      <c r="AE892" s="21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</row>
    <row r="893" spans="31:59" s="16" customFormat="1" x14ac:dyDescent="0.45">
      <c r="AE893" s="21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</row>
    <row r="894" spans="31:59" s="16" customFormat="1" x14ac:dyDescent="0.45">
      <c r="AE894" s="21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</row>
    <row r="895" spans="31:59" s="16" customFormat="1" x14ac:dyDescent="0.45">
      <c r="AE895" s="21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</row>
    <row r="896" spans="31:59" s="16" customFormat="1" x14ac:dyDescent="0.45">
      <c r="AE896" s="21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</row>
    <row r="897" spans="31:59" s="16" customFormat="1" x14ac:dyDescent="0.45">
      <c r="AE897" s="21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</row>
    <row r="898" spans="31:59" s="16" customFormat="1" x14ac:dyDescent="0.45">
      <c r="AE898" s="21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</row>
    <row r="899" spans="31:59" s="16" customFormat="1" x14ac:dyDescent="0.45">
      <c r="AE899" s="21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</row>
    <row r="900" spans="31:59" s="16" customFormat="1" x14ac:dyDescent="0.45">
      <c r="AE900" s="21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</row>
    <row r="901" spans="31:59" s="16" customFormat="1" x14ac:dyDescent="0.45">
      <c r="AE901" s="2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</row>
    <row r="902" spans="31:59" s="16" customFormat="1" x14ac:dyDescent="0.45">
      <c r="AE902" s="21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</row>
    <row r="903" spans="31:59" s="16" customFormat="1" x14ac:dyDescent="0.45">
      <c r="AE903" s="21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</row>
    <row r="904" spans="31:59" s="16" customFormat="1" x14ac:dyDescent="0.45">
      <c r="AE904" s="21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</row>
    <row r="905" spans="31:59" s="16" customFormat="1" x14ac:dyDescent="0.45">
      <c r="AE905" s="21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</row>
    <row r="906" spans="31:59" s="16" customFormat="1" x14ac:dyDescent="0.45">
      <c r="AE906" s="21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</row>
    <row r="907" spans="31:59" s="16" customFormat="1" x14ac:dyDescent="0.45">
      <c r="AE907" s="21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</row>
    <row r="908" spans="31:59" s="16" customFormat="1" x14ac:dyDescent="0.45">
      <c r="AE908" s="21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</row>
    <row r="909" spans="31:59" s="16" customFormat="1" x14ac:dyDescent="0.45">
      <c r="AE909" s="21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</row>
    <row r="910" spans="31:59" s="16" customFormat="1" x14ac:dyDescent="0.45">
      <c r="AE910" s="21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</row>
    <row r="911" spans="31:59" s="16" customFormat="1" x14ac:dyDescent="0.45">
      <c r="AE911" s="2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</row>
    <row r="912" spans="31:59" s="16" customFormat="1" x14ac:dyDescent="0.45">
      <c r="AE912" s="21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</row>
    <row r="913" spans="31:59" s="16" customFormat="1" x14ac:dyDescent="0.45">
      <c r="AE913" s="21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</row>
    <row r="914" spans="31:59" s="16" customFormat="1" x14ac:dyDescent="0.45">
      <c r="AE914" s="21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</row>
    <row r="915" spans="31:59" s="16" customFormat="1" x14ac:dyDescent="0.45">
      <c r="AE915" s="21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</row>
    <row r="916" spans="31:59" s="16" customFormat="1" x14ac:dyDescent="0.45">
      <c r="AE916" s="21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</row>
    <row r="917" spans="31:59" s="16" customFormat="1" x14ac:dyDescent="0.45">
      <c r="AE917" s="21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</row>
    <row r="918" spans="31:59" s="16" customFormat="1" x14ac:dyDescent="0.45">
      <c r="AE918" s="21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</row>
    <row r="919" spans="31:59" s="16" customFormat="1" x14ac:dyDescent="0.45">
      <c r="AE919" s="21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</row>
    <row r="920" spans="31:59" s="16" customFormat="1" x14ac:dyDescent="0.45">
      <c r="AE920" s="21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</row>
    <row r="921" spans="31:59" s="16" customFormat="1" x14ac:dyDescent="0.45">
      <c r="AE921" s="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</row>
    <row r="922" spans="31:59" s="16" customFormat="1" x14ac:dyDescent="0.45">
      <c r="AE922" s="21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</row>
    <row r="923" spans="31:59" s="16" customFormat="1" x14ac:dyDescent="0.45">
      <c r="AE923" s="21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</row>
    <row r="924" spans="31:59" s="16" customFormat="1" x14ac:dyDescent="0.45">
      <c r="AE924" s="21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</row>
    <row r="925" spans="31:59" s="16" customFormat="1" x14ac:dyDescent="0.45">
      <c r="AE925" s="21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</row>
    <row r="926" spans="31:59" s="16" customFormat="1" x14ac:dyDescent="0.45">
      <c r="AE926" s="21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</row>
    <row r="927" spans="31:59" s="16" customFormat="1" x14ac:dyDescent="0.45">
      <c r="AE927" s="21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</row>
    <row r="928" spans="31:59" s="16" customFormat="1" x14ac:dyDescent="0.45">
      <c r="AE928" s="21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</row>
    <row r="929" spans="31:59" s="16" customFormat="1" x14ac:dyDescent="0.45">
      <c r="AE929" s="21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</row>
    <row r="930" spans="31:59" s="16" customFormat="1" x14ac:dyDescent="0.45">
      <c r="AE930" s="21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</row>
    <row r="931" spans="31:59" s="16" customFormat="1" x14ac:dyDescent="0.45">
      <c r="AE931" s="2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</row>
    <row r="932" spans="31:59" s="16" customFormat="1" x14ac:dyDescent="0.45">
      <c r="AE932" s="21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</row>
    <row r="933" spans="31:59" s="16" customFormat="1" x14ac:dyDescent="0.45">
      <c r="AE933" s="21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</row>
    <row r="934" spans="31:59" s="16" customFormat="1" x14ac:dyDescent="0.45">
      <c r="AE934" s="21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</row>
    <row r="935" spans="31:59" s="16" customFormat="1" x14ac:dyDescent="0.45">
      <c r="AE935" s="21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</row>
    <row r="936" spans="31:59" s="16" customFormat="1" x14ac:dyDescent="0.45">
      <c r="AE936" s="21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</row>
    <row r="937" spans="31:59" s="16" customFormat="1" x14ac:dyDescent="0.45">
      <c r="AE937" s="21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</row>
    <row r="938" spans="31:59" s="16" customFormat="1" x14ac:dyDescent="0.45">
      <c r="AE938" s="21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</row>
    <row r="939" spans="31:59" s="16" customFormat="1" x14ac:dyDescent="0.45">
      <c r="AE939" s="21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</row>
    <row r="940" spans="31:59" s="16" customFormat="1" x14ac:dyDescent="0.45">
      <c r="AE940" s="21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</row>
    <row r="941" spans="31:59" s="16" customFormat="1" x14ac:dyDescent="0.45">
      <c r="AE941" s="2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</row>
    <row r="942" spans="31:59" s="16" customFormat="1" x14ac:dyDescent="0.45">
      <c r="AE942" s="21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</row>
    <row r="943" spans="31:59" s="16" customFormat="1" x14ac:dyDescent="0.45">
      <c r="AE943" s="21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</row>
    <row r="944" spans="31:59" s="16" customFormat="1" x14ac:dyDescent="0.45">
      <c r="AE944" s="21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</row>
    <row r="945" spans="31:59" s="16" customFormat="1" x14ac:dyDescent="0.45">
      <c r="AE945" s="21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</row>
    <row r="946" spans="31:59" s="16" customFormat="1" x14ac:dyDescent="0.45">
      <c r="AE946" s="21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</row>
    <row r="947" spans="31:59" s="16" customFormat="1" x14ac:dyDescent="0.45">
      <c r="AE947" s="21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</row>
    <row r="948" spans="31:59" s="16" customFormat="1" x14ac:dyDescent="0.45">
      <c r="AE948" s="21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</row>
    <row r="949" spans="31:59" s="16" customFormat="1" x14ac:dyDescent="0.45">
      <c r="AE949" s="21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</row>
    <row r="950" spans="31:59" s="16" customFormat="1" x14ac:dyDescent="0.45">
      <c r="AE950" s="21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</row>
    <row r="951" spans="31:59" s="16" customFormat="1" x14ac:dyDescent="0.45">
      <c r="AE951" s="2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</row>
    <row r="952" spans="31:59" s="16" customFormat="1" x14ac:dyDescent="0.45">
      <c r="AE952" s="21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</row>
    <row r="953" spans="31:59" s="16" customFormat="1" x14ac:dyDescent="0.45">
      <c r="AE953" s="21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</row>
    <row r="954" spans="31:59" s="16" customFormat="1" x14ac:dyDescent="0.45">
      <c r="AE954" s="21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</row>
    <row r="955" spans="31:59" s="16" customFormat="1" x14ac:dyDescent="0.45">
      <c r="AE955" s="21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</row>
    <row r="956" spans="31:59" s="16" customFormat="1" x14ac:dyDescent="0.45">
      <c r="AE956" s="21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</row>
    <row r="957" spans="31:59" s="16" customFormat="1" x14ac:dyDescent="0.45">
      <c r="AE957" s="21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</row>
    <row r="958" spans="31:59" s="16" customFormat="1" x14ac:dyDescent="0.45">
      <c r="AE958" s="21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</row>
    <row r="959" spans="31:59" s="16" customFormat="1" x14ac:dyDescent="0.45">
      <c r="AE959" s="21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</row>
    <row r="960" spans="31:59" s="16" customFormat="1" x14ac:dyDescent="0.45">
      <c r="AE960" s="21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</row>
    <row r="961" spans="31:59" s="16" customFormat="1" x14ac:dyDescent="0.45">
      <c r="AE961" s="2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</row>
    <row r="962" spans="31:59" s="16" customFormat="1" x14ac:dyDescent="0.45">
      <c r="AE962" s="21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</row>
    <row r="963" spans="31:59" s="16" customFormat="1" x14ac:dyDescent="0.45">
      <c r="AE963" s="21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</row>
    <row r="964" spans="31:59" s="16" customFormat="1" x14ac:dyDescent="0.45">
      <c r="AE964" s="21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</row>
    <row r="965" spans="31:59" s="16" customFormat="1" x14ac:dyDescent="0.45">
      <c r="AE965" s="21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</row>
    <row r="966" spans="31:59" s="16" customFormat="1" x14ac:dyDescent="0.45">
      <c r="AE966" s="21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</row>
    <row r="967" spans="31:59" s="16" customFormat="1" x14ac:dyDescent="0.45">
      <c r="AE967" s="21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</row>
    <row r="968" spans="31:59" s="16" customFormat="1" x14ac:dyDescent="0.45">
      <c r="AE968" s="21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</row>
    <row r="969" spans="31:59" s="16" customFormat="1" x14ac:dyDescent="0.45">
      <c r="AE969" s="21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</row>
    <row r="970" spans="31:59" s="16" customFormat="1" x14ac:dyDescent="0.45">
      <c r="AE970" s="21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</row>
    <row r="971" spans="31:59" s="16" customFormat="1" x14ac:dyDescent="0.45">
      <c r="AE971" s="2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</row>
    <row r="972" spans="31:59" s="16" customFormat="1" x14ac:dyDescent="0.45">
      <c r="AE972" s="21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</row>
    <row r="973" spans="31:59" s="16" customFormat="1" x14ac:dyDescent="0.45">
      <c r="AE973" s="21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</row>
    <row r="974" spans="31:59" s="16" customFormat="1" x14ac:dyDescent="0.45">
      <c r="AE974" s="21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</row>
    <row r="975" spans="31:59" s="16" customFormat="1" x14ac:dyDescent="0.45">
      <c r="AE975" s="21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</row>
    <row r="976" spans="31:59" s="16" customFormat="1" x14ac:dyDescent="0.45">
      <c r="AE976" s="21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</row>
    <row r="977" spans="31:59" s="16" customFormat="1" x14ac:dyDescent="0.45">
      <c r="AE977" s="21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</row>
    <row r="978" spans="31:59" s="16" customFormat="1" x14ac:dyDescent="0.45">
      <c r="AE978" s="21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</row>
    <row r="979" spans="31:59" s="16" customFormat="1" x14ac:dyDescent="0.45">
      <c r="AE979" s="21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</row>
    <row r="980" spans="31:59" s="16" customFormat="1" x14ac:dyDescent="0.45">
      <c r="AE980" s="21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</row>
    <row r="981" spans="31:59" s="16" customFormat="1" x14ac:dyDescent="0.45">
      <c r="AE981" s="2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</row>
    <row r="982" spans="31:59" s="16" customFormat="1" x14ac:dyDescent="0.45">
      <c r="AE982" s="21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</row>
    <row r="983" spans="31:59" s="16" customFormat="1" x14ac:dyDescent="0.45">
      <c r="AE983" s="21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</row>
    <row r="984" spans="31:59" s="16" customFormat="1" x14ac:dyDescent="0.45">
      <c r="AE984" s="21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</row>
    <row r="985" spans="31:59" s="16" customFormat="1" x14ac:dyDescent="0.45">
      <c r="AE985" s="21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</row>
    <row r="986" spans="31:59" s="16" customFormat="1" x14ac:dyDescent="0.45">
      <c r="AE986" s="21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</row>
    <row r="987" spans="31:59" s="16" customFormat="1" x14ac:dyDescent="0.45">
      <c r="AE987" s="21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</row>
    <row r="988" spans="31:59" s="16" customFormat="1" x14ac:dyDescent="0.45">
      <c r="AE988" s="21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</row>
    <row r="989" spans="31:59" s="16" customFormat="1" x14ac:dyDescent="0.45">
      <c r="AE989" s="21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</row>
    <row r="990" spans="31:59" s="16" customFormat="1" x14ac:dyDescent="0.45">
      <c r="AE990" s="21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</row>
    <row r="991" spans="31:59" s="16" customFormat="1" x14ac:dyDescent="0.45">
      <c r="AE991" s="2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</row>
    <row r="992" spans="31:59" s="16" customFormat="1" x14ac:dyDescent="0.45">
      <c r="AE992" s="21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</row>
    <row r="993" spans="31:59" s="16" customFormat="1" x14ac:dyDescent="0.45">
      <c r="AE993" s="21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</row>
    <row r="994" spans="31:59" s="16" customFormat="1" x14ac:dyDescent="0.45">
      <c r="AE994" s="21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</row>
    <row r="995" spans="31:59" s="16" customFormat="1" x14ac:dyDescent="0.45">
      <c r="AE995" s="21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</row>
    <row r="996" spans="31:59" s="16" customFormat="1" x14ac:dyDescent="0.45">
      <c r="AE996" s="21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</row>
    <row r="997" spans="31:59" s="16" customFormat="1" x14ac:dyDescent="0.45">
      <c r="AE997" s="21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</row>
    <row r="998" spans="31:59" s="16" customFormat="1" x14ac:dyDescent="0.45">
      <c r="AE998" s="21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</row>
    <row r="999" spans="31:59" s="16" customFormat="1" x14ac:dyDescent="0.45">
      <c r="AE999" s="21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</row>
    <row r="1000" spans="31:59" s="16" customFormat="1" x14ac:dyDescent="0.45">
      <c r="AE1000" s="21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</row>
    <row r="1001" spans="31:59" s="16" customFormat="1" x14ac:dyDescent="0.45">
      <c r="AE1001" s="2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</row>
    <row r="1002" spans="31:59" s="16" customFormat="1" x14ac:dyDescent="0.45">
      <c r="AE1002" s="21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</row>
    <row r="1003" spans="31:59" s="16" customFormat="1" x14ac:dyDescent="0.45">
      <c r="AE1003" s="21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</row>
    <row r="1004" spans="31:59" s="16" customFormat="1" x14ac:dyDescent="0.45">
      <c r="AE1004" s="21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</row>
    <row r="1005" spans="31:59" s="16" customFormat="1" x14ac:dyDescent="0.45">
      <c r="AE1005" s="21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</row>
    <row r="1006" spans="31:59" s="16" customFormat="1" x14ac:dyDescent="0.45">
      <c r="AE1006" s="21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</row>
    <row r="1007" spans="31:59" s="16" customFormat="1" x14ac:dyDescent="0.45">
      <c r="AE1007" s="21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</row>
    <row r="1008" spans="31:59" s="16" customFormat="1" x14ac:dyDescent="0.45">
      <c r="AE1008" s="21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</row>
    <row r="1009" spans="1:59" s="16" customFormat="1" x14ac:dyDescent="0.45">
      <c r="AE1009" s="21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</row>
    <row r="1010" spans="1:59" s="16" customFormat="1" x14ac:dyDescent="0.45">
      <c r="AE1010" s="21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</row>
    <row r="1011" spans="1:59" s="16" customFormat="1" x14ac:dyDescent="0.45">
      <c r="AE1011" s="2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</row>
    <row r="1012" spans="1:59" s="16" customFormat="1" x14ac:dyDescent="0.45">
      <c r="AE1012" s="21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</row>
    <row r="1013" spans="1:59" s="16" customFormat="1" x14ac:dyDescent="0.45">
      <c r="AE1013" s="21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</row>
    <row r="1014" spans="1:59" s="16" customFormat="1" x14ac:dyDescent="0.45">
      <c r="AE1014" s="21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</row>
    <row r="1015" spans="1:59" s="16" customFormat="1" x14ac:dyDescent="0.45">
      <c r="AE1015" s="21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</row>
    <row r="1016" spans="1:59" s="16" customFormat="1" x14ac:dyDescent="0.45">
      <c r="AE1016" s="21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</row>
    <row r="1017" spans="1:59" s="16" customFormat="1" x14ac:dyDescent="0.45">
      <c r="A1017" s="21"/>
      <c r="B1017" s="21"/>
      <c r="C1017" s="21"/>
      <c r="AE1017" s="21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</row>
    <row r="1018" spans="1:59" s="16" customFormat="1" x14ac:dyDescent="0.45">
      <c r="A1018" s="21"/>
      <c r="B1018" s="21"/>
      <c r="C1018" s="21"/>
      <c r="AE1018" s="21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</row>
    <row r="1019" spans="1:59" s="16" customFormat="1" x14ac:dyDescent="0.45">
      <c r="A1019" s="21"/>
      <c r="B1019" s="21"/>
      <c r="C1019" s="21"/>
      <c r="AE1019" s="21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</row>
    <row r="1020" spans="1:59" s="16" customFormat="1" x14ac:dyDescent="0.45">
      <c r="A1020" s="21"/>
      <c r="B1020" s="21"/>
      <c r="C1020" s="21"/>
      <c r="AE1020" s="21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</row>
    <row r="1021" spans="1:59" s="16" customFormat="1" x14ac:dyDescent="0.45">
      <c r="A1021" s="21"/>
      <c r="B1021" s="21"/>
      <c r="C1021" s="21"/>
      <c r="AE1021" s="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</row>
    <row r="1022" spans="1:59" s="16" customFormat="1" x14ac:dyDescent="0.45">
      <c r="A1022" s="21"/>
      <c r="B1022" s="21"/>
      <c r="C1022" s="21"/>
      <c r="AE1022" s="21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</row>
    <row r="1023" spans="1:59" s="16" customFormat="1" x14ac:dyDescent="0.45">
      <c r="A1023" s="21"/>
      <c r="B1023" s="21"/>
      <c r="C1023" s="21"/>
      <c r="AE1023" s="21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</row>
    <row r="1024" spans="1:59" s="16" customFormat="1" x14ac:dyDescent="0.45">
      <c r="A1024" s="21"/>
      <c r="B1024" s="21"/>
      <c r="C1024" s="21"/>
      <c r="AE1024" s="21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</row>
    <row r="1025" spans="1:59" s="16" customFormat="1" x14ac:dyDescent="0.45">
      <c r="A1025" s="21"/>
      <c r="B1025" s="21"/>
      <c r="C1025" s="21"/>
      <c r="AE1025" s="21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</row>
    <row r="1026" spans="1:59" s="16" customFormat="1" x14ac:dyDescent="0.45">
      <c r="A1026" s="21"/>
      <c r="B1026" s="21"/>
      <c r="C1026" s="21"/>
      <c r="AE1026" s="21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</row>
    <row r="1027" spans="1:59" s="16" customFormat="1" x14ac:dyDescent="0.45">
      <c r="A1027" s="21"/>
      <c r="B1027" s="21"/>
      <c r="C1027" s="21"/>
      <c r="AE1027" s="21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</row>
    <row r="1028" spans="1:59" s="16" customFormat="1" x14ac:dyDescent="0.45">
      <c r="A1028" s="21"/>
      <c r="B1028" s="21"/>
      <c r="C1028" s="21"/>
      <c r="AE1028" s="21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</row>
    <row r="1029" spans="1:59" s="16" customFormat="1" x14ac:dyDescent="0.45">
      <c r="A1029" s="21"/>
      <c r="B1029" s="21"/>
      <c r="C1029" s="21"/>
      <c r="AE1029" s="21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</row>
    <row r="1030" spans="1:59" s="16" customFormat="1" x14ac:dyDescent="0.45">
      <c r="A1030" s="21"/>
      <c r="B1030" s="21"/>
      <c r="C1030" s="21"/>
      <c r="AE1030" s="21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</row>
    <row r="1031" spans="1:59" s="16" customFormat="1" x14ac:dyDescent="0.45">
      <c r="A1031" s="21"/>
      <c r="B1031" s="21"/>
      <c r="C1031" s="21"/>
      <c r="AE1031" s="2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</row>
    <row r="1032" spans="1:59" s="16" customFormat="1" x14ac:dyDescent="0.45">
      <c r="A1032" s="21"/>
      <c r="B1032" s="21"/>
      <c r="C1032" s="21"/>
      <c r="AE1032" s="21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</row>
    <row r="1033" spans="1:59" s="16" customFormat="1" x14ac:dyDescent="0.45">
      <c r="A1033" s="21"/>
      <c r="B1033" s="21"/>
      <c r="C1033" s="21"/>
      <c r="AE1033" s="21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</row>
    <row r="1034" spans="1:59" s="16" customFormat="1" x14ac:dyDescent="0.45">
      <c r="A1034" s="21"/>
      <c r="B1034" s="21"/>
      <c r="C1034" s="21"/>
      <c r="AE1034" s="21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</row>
    <row r="1035" spans="1:59" s="16" customFormat="1" x14ac:dyDescent="0.45">
      <c r="A1035" s="21"/>
      <c r="B1035" s="21"/>
      <c r="C1035" s="21"/>
      <c r="AE1035" s="21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</row>
    <row r="1036" spans="1:59" s="16" customFormat="1" x14ac:dyDescent="0.45">
      <c r="A1036" s="21"/>
      <c r="B1036" s="21"/>
      <c r="C1036" s="21"/>
      <c r="AE1036" s="21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</row>
    <row r="1037" spans="1:59" s="16" customFormat="1" x14ac:dyDescent="0.45">
      <c r="AE1037" s="21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</row>
    <row r="1038" spans="1:59" s="16" customFormat="1" x14ac:dyDescent="0.45">
      <c r="AE1038" s="21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</row>
    <row r="1039" spans="1:59" s="16" customFormat="1" x14ac:dyDescent="0.45">
      <c r="AE1039" s="21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</row>
    <row r="1040" spans="1:59" s="16" customFormat="1" x14ac:dyDescent="0.45">
      <c r="AE1040" s="21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</row>
    <row r="1041" spans="31:59" s="16" customFormat="1" x14ac:dyDescent="0.45">
      <c r="AE1041" s="2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</row>
    <row r="1042" spans="31:59" s="16" customFormat="1" x14ac:dyDescent="0.45">
      <c r="AE1042" s="21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</row>
    <row r="1043" spans="31:59" s="16" customFormat="1" x14ac:dyDescent="0.45">
      <c r="AE1043" s="21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</row>
    <row r="1044" spans="31:59" s="16" customFormat="1" x14ac:dyDescent="0.45">
      <c r="AE1044" s="21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</row>
    <row r="1045" spans="31:59" s="16" customFormat="1" x14ac:dyDescent="0.45">
      <c r="AE1045" s="21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</row>
    <row r="1046" spans="31:59" s="16" customFormat="1" x14ac:dyDescent="0.45">
      <c r="AE1046" s="21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</row>
    <row r="1047" spans="31:59" s="16" customFormat="1" x14ac:dyDescent="0.45">
      <c r="AE1047" s="21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</row>
    <row r="1048" spans="31:59" s="16" customFormat="1" x14ac:dyDescent="0.45">
      <c r="AE1048" s="21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</row>
    <row r="1049" spans="31:59" s="16" customFormat="1" x14ac:dyDescent="0.45">
      <c r="AE1049" s="21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</row>
    <row r="1050" spans="31:59" s="16" customFormat="1" x14ac:dyDescent="0.45">
      <c r="AE1050" s="21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</row>
    <row r="1051" spans="31:59" s="16" customFormat="1" x14ac:dyDescent="0.45">
      <c r="AE1051" s="2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</row>
    <row r="1052" spans="31:59" s="16" customFormat="1" x14ac:dyDescent="0.45">
      <c r="AE1052" s="21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</row>
    <row r="1053" spans="31:59" s="16" customFormat="1" x14ac:dyDescent="0.45">
      <c r="AE1053" s="21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</row>
    <row r="1054" spans="31:59" s="16" customFormat="1" x14ac:dyDescent="0.45">
      <c r="AE1054" s="21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</row>
    <row r="1055" spans="31:59" s="16" customFormat="1" x14ac:dyDescent="0.45">
      <c r="AE1055" s="21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</row>
    <row r="1056" spans="31:59" s="16" customFormat="1" x14ac:dyDescent="0.45">
      <c r="AE1056" s="21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</row>
    <row r="1057" spans="31:59" s="16" customFormat="1" x14ac:dyDescent="0.45">
      <c r="AE1057" s="21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</row>
    <row r="1058" spans="31:59" s="16" customFormat="1" x14ac:dyDescent="0.45">
      <c r="AE1058" s="21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</row>
    <row r="1059" spans="31:59" s="16" customFormat="1" x14ac:dyDescent="0.45">
      <c r="AE1059" s="21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</row>
    <row r="1060" spans="31:59" s="16" customFormat="1" x14ac:dyDescent="0.45">
      <c r="AE1060" s="21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</row>
    <row r="1061" spans="31:59" s="16" customFormat="1" x14ac:dyDescent="0.45">
      <c r="AE1061" s="2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</row>
    <row r="1062" spans="31:59" s="16" customFormat="1" x14ac:dyDescent="0.45">
      <c r="AE1062" s="21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</row>
    <row r="1063" spans="31:59" s="16" customFormat="1" x14ac:dyDescent="0.45">
      <c r="AE1063" s="21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</row>
    <row r="1064" spans="31:59" s="16" customFormat="1" x14ac:dyDescent="0.45">
      <c r="AE1064" s="21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</row>
    <row r="1065" spans="31:59" s="16" customFormat="1" x14ac:dyDescent="0.45">
      <c r="AE1065" s="21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</row>
    <row r="1066" spans="31:59" s="16" customFormat="1" x14ac:dyDescent="0.45">
      <c r="AE1066" s="21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</row>
    <row r="1067" spans="31:59" s="16" customFormat="1" x14ac:dyDescent="0.45">
      <c r="AE1067" s="21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</row>
    <row r="1068" spans="31:59" s="16" customFormat="1" x14ac:dyDescent="0.45">
      <c r="AE1068" s="21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</row>
    <row r="1069" spans="31:59" s="16" customFormat="1" x14ac:dyDescent="0.45">
      <c r="AE1069" s="21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</row>
    <row r="1070" spans="31:59" s="16" customFormat="1" x14ac:dyDescent="0.45">
      <c r="AE1070" s="21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</row>
    <row r="1071" spans="31:59" s="16" customFormat="1" x14ac:dyDescent="0.45">
      <c r="AE1071" s="2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</row>
    <row r="1072" spans="31:59" s="16" customFormat="1" x14ac:dyDescent="0.45">
      <c r="AE1072" s="21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</row>
    <row r="1073" spans="31:59" s="16" customFormat="1" x14ac:dyDescent="0.45">
      <c r="AE1073" s="21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</row>
    <row r="1074" spans="31:59" s="16" customFormat="1" x14ac:dyDescent="0.45">
      <c r="AE1074" s="21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</row>
    <row r="1075" spans="31:59" s="16" customFormat="1" x14ac:dyDescent="0.45">
      <c r="AE1075" s="21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</row>
    <row r="1076" spans="31:59" s="16" customFormat="1" x14ac:dyDescent="0.45">
      <c r="AE1076" s="21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</row>
    <row r="1077" spans="31:59" s="16" customFormat="1" x14ac:dyDescent="0.45">
      <c r="AE1077" s="21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</row>
    <row r="1078" spans="31:59" s="16" customFormat="1" x14ac:dyDescent="0.45">
      <c r="AE1078" s="21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</row>
    <row r="1079" spans="31:59" s="16" customFormat="1" x14ac:dyDescent="0.45">
      <c r="AE1079" s="21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</row>
    <row r="1080" spans="31:59" s="16" customFormat="1" x14ac:dyDescent="0.45">
      <c r="AE1080" s="21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</row>
    <row r="1081" spans="31:59" s="16" customFormat="1" x14ac:dyDescent="0.45">
      <c r="AE1081" s="2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</row>
    <row r="1082" spans="31:59" s="16" customFormat="1" x14ac:dyDescent="0.45">
      <c r="AE1082" s="21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</row>
    <row r="1083" spans="31:59" s="16" customFormat="1" x14ac:dyDescent="0.45">
      <c r="AE1083" s="21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</row>
    <row r="1084" spans="31:59" s="16" customFormat="1" x14ac:dyDescent="0.45">
      <c r="AE1084" s="21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</row>
    <row r="1085" spans="31:59" s="16" customFormat="1" x14ac:dyDescent="0.45">
      <c r="AE1085" s="21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</row>
    <row r="1086" spans="31:59" s="16" customFormat="1" x14ac:dyDescent="0.45">
      <c r="AE1086" s="21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</row>
    <row r="1087" spans="31:59" s="16" customFormat="1" x14ac:dyDescent="0.45">
      <c r="AE1087" s="21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</row>
    <row r="1088" spans="31:59" s="16" customFormat="1" x14ac:dyDescent="0.45">
      <c r="AE1088" s="21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</row>
    <row r="1089" spans="27:59" s="16" customFormat="1" x14ac:dyDescent="0.45">
      <c r="AE1089" s="21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</row>
    <row r="1090" spans="27:59" s="16" customFormat="1" x14ac:dyDescent="0.45">
      <c r="AE1090" s="21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</row>
    <row r="1091" spans="27:59" s="16" customFormat="1" x14ac:dyDescent="0.45">
      <c r="AE1091" s="2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</row>
    <row r="1092" spans="27:59" s="16" customFormat="1" x14ac:dyDescent="0.45">
      <c r="AE1092" s="21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</row>
    <row r="1093" spans="27:59" s="16" customFormat="1" x14ac:dyDescent="0.45">
      <c r="AE1093" s="21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</row>
    <row r="1094" spans="27:59" s="16" customFormat="1" x14ac:dyDescent="0.45">
      <c r="AE1094" s="21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</row>
    <row r="1095" spans="27:59" s="16" customFormat="1" x14ac:dyDescent="0.45">
      <c r="AE1095" s="21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</row>
    <row r="1096" spans="27:59" s="16" customFormat="1" x14ac:dyDescent="0.45">
      <c r="AE1096" s="21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</row>
    <row r="1097" spans="27:59" s="16" customFormat="1" x14ac:dyDescent="0.45">
      <c r="AE1097" s="21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</row>
    <row r="1098" spans="27:59" s="16" customFormat="1" x14ac:dyDescent="0.45">
      <c r="AE1098" s="21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</row>
    <row r="1099" spans="27:59" s="16" customFormat="1" x14ac:dyDescent="0.45">
      <c r="AE1099" s="21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</row>
    <row r="1100" spans="27:59" s="16" customFormat="1" x14ac:dyDescent="0.45">
      <c r="AE1100" s="21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</row>
    <row r="1101" spans="27:59" s="16" customFormat="1" x14ac:dyDescent="0.45">
      <c r="AE1101" s="2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</row>
    <row r="1102" spans="27:59" s="16" customFormat="1" x14ac:dyDescent="0.45">
      <c r="AE1102" s="21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</row>
    <row r="1103" spans="27:59" s="16" customFormat="1" x14ac:dyDescent="0.45">
      <c r="AE1103" s="21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</row>
    <row r="1104" spans="27:59" s="16" customFormat="1" x14ac:dyDescent="0.45">
      <c r="AA1104" s="193"/>
      <c r="AE1104" s="21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</row>
    <row r="1105" spans="27:59" s="16" customFormat="1" x14ac:dyDescent="0.45">
      <c r="AA1105" s="193"/>
      <c r="AE1105" s="21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</row>
    <row r="1106" spans="27:59" s="16" customFormat="1" x14ac:dyDescent="0.45">
      <c r="AA1106" s="193"/>
      <c r="AE1106" s="21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</row>
    <row r="1107" spans="27:59" s="16" customFormat="1" x14ac:dyDescent="0.45">
      <c r="AA1107" s="193"/>
      <c r="AE1107" s="21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</row>
    <row r="1108" spans="27:59" s="16" customFormat="1" x14ac:dyDescent="0.45">
      <c r="AA1108" s="194"/>
      <c r="AE1108" s="21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</row>
    <row r="1109" spans="27:59" s="16" customFormat="1" x14ac:dyDescent="0.45">
      <c r="AA1109" s="193"/>
      <c r="AE1109" s="21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</row>
    <row r="1110" spans="27:59" s="16" customFormat="1" x14ac:dyDescent="0.45">
      <c r="AA1110" s="193"/>
      <c r="AE1110" s="21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</row>
    <row r="1111" spans="27:59" s="16" customFormat="1" x14ac:dyDescent="0.45">
      <c r="AE1111" s="2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</row>
    <row r="1112" spans="27:59" s="16" customFormat="1" x14ac:dyDescent="0.45">
      <c r="AA1112" s="193"/>
      <c r="AE1112" s="21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</row>
    <row r="1113" spans="27:59" s="16" customFormat="1" x14ac:dyDescent="0.45">
      <c r="AA1113" s="193"/>
      <c r="AE1113" s="21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</row>
    <row r="1114" spans="27:59" s="16" customFormat="1" x14ac:dyDescent="0.45">
      <c r="AE1114" s="21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</row>
    <row r="1115" spans="27:59" s="16" customFormat="1" x14ac:dyDescent="0.45">
      <c r="AE1115" s="21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</row>
    <row r="1116" spans="27:59" s="16" customFormat="1" x14ac:dyDescent="0.45">
      <c r="AE1116" s="21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</row>
    <row r="1117" spans="27:59" s="16" customFormat="1" x14ac:dyDescent="0.45">
      <c r="AE1117" s="21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</row>
    <row r="1118" spans="27:59" s="16" customFormat="1" x14ac:dyDescent="0.45">
      <c r="AE1118" s="21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</row>
    <row r="1119" spans="27:59" s="16" customFormat="1" x14ac:dyDescent="0.45">
      <c r="AE1119" s="21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</row>
    <row r="1120" spans="27:59" s="16" customFormat="1" x14ac:dyDescent="0.45">
      <c r="AE1120" s="21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</row>
    <row r="1121" spans="31:59" s="16" customFormat="1" x14ac:dyDescent="0.45">
      <c r="AE1121" s="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</row>
    <row r="1122" spans="31:59" s="16" customFormat="1" x14ac:dyDescent="0.45">
      <c r="AE1122" s="21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</row>
    <row r="1123" spans="31:59" s="16" customFormat="1" x14ac:dyDescent="0.45">
      <c r="AE1123" s="21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</row>
    <row r="1124" spans="31:59" s="16" customFormat="1" x14ac:dyDescent="0.45">
      <c r="AE1124" s="21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</row>
    <row r="1125" spans="31:59" s="16" customFormat="1" x14ac:dyDescent="0.45">
      <c r="AE1125" s="21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</row>
    <row r="1126" spans="31:59" s="16" customFormat="1" x14ac:dyDescent="0.45">
      <c r="AE1126" s="21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</row>
    <row r="1127" spans="31:59" s="16" customFormat="1" x14ac:dyDescent="0.45">
      <c r="AE1127" s="21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</row>
    <row r="1128" spans="31:59" s="16" customFormat="1" x14ac:dyDescent="0.45">
      <c r="AE1128" s="21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</row>
    <row r="1129" spans="31:59" s="16" customFormat="1" x14ac:dyDescent="0.45">
      <c r="AE1129" s="21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</row>
    <row r="1130" spans="31:59" s="16" customFormat="1" x14ac:dyDescent="0.45">
      <c r="AE1130" s="21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</row>
    <row r="1131" spans="31:59" s="16" customFormat="1" x14ac:dyDescent="0.45">
      <c r="AE1131" s="2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</row>
    <row r="1132" spans="31:59" s="16" customFormat="1" x14ac:dyDescent="0.45">
      <c r="AE1132" s="21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</row>
    <row r="1133" spans="31:59" s="16" customFormat="1" x14ac:dyDescent="0.45">
      <c r="AE1133" s="21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</row>
    <row r="1134" spans="31:59" s="16" customFormat="1" x14ac:dyDescent="0.45">
      <c r="AE1134" s="21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</row>
    <row r="1135" spans="31:59" s="16" customFormat="1" x14ac:dyDescent="0.45">
      <c r="AE1135" s="21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</row>
    <row r="1136" spans="31:59" s="16" customFormat="1" x14ac:dyDescent="0.45">
      <c r="AE1136" s="21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</row>
    <row r="1137" spans="27:59" s="16" customFormat="1" x14ac:dyDescent="0.45">
      <c r="AE1137" s="21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</row>
    <row r="1138" spans="27:59" s="16" customFormat="1" x14ac:dyDescent="0.45">
      <c r="AE1138" s="21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</row>
    <row r="1139" spans="27:59" s="16" customFormat="1" x14ac:dyDescent="0.45">
      <c r="AE1139" s="21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</row>
    <row r="1140" spans="27:59" s="16" customFormat="1" x14ac:dyDescent="0.45">
      <c r="AE1140" s="21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</row>
    <row r="1141" spans="27:59" s="16" customFormat="1" x14ac:dyDescent="0.45">
      <c r="AE1141" s="2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</row>
    <row r="1142" spans="27:59" s="16" customFormat="1" x14ac:dyDescent="0.45">
      <c r="AE1142" s="21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</row>
    <row r="1143" spans="27:59" s="16" customFormat="1" x14ac:dyDescent="0.45">
      <c r="AA1143" s="193"/>
      <c r="AE1143" s="21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</row>
    <row r="1144" spans="27:59" s="16" customFormat="1" x14ac:dyDescent="0.45">
      <c r="AA1144" s="193"/>
      <c r="AE1144" s="21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</row>
    <row r="1145" spans="27:59" s="16" customFormat="1" x14ac:dyDescent="0.45">
      <c r="AA1145" s="193"/>
      <c r="AE1145" s="21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</row>
    <row r="1146" spans="27:59" s="16" customFormat="1" x14ac:dyDescent="0.45">
      <c r="AA1146" s="194"/>
      <c r="AE1146" s="21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</row>
    <row r="1147" spans="27:59" s="16" customFormat="1" x14ac:dyDescent="0.45">
      <c r="AA1147" s="193"/>
      <c r="AE1147" s="21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</row>
    <row r="1148" spans="27:59" s="16" customFormat="1" x14ac:dyDescent="0.45">
      <c r="AA1148" s="193"/>
      <c r="AE1148" s="21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</row>
    <row r="1149" spans="27:59" s="16" customFormat="1" x14ac:dyDescent="0.45">
      <c r="AE1149" s="21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</row>
    <row r="1150" spans="27:59" s="16" customFormat="1" x14ac:dyDescent="0.45">
      <c r="AA1150" s="193"/>
      <c r="AE1150" s="21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</row>
    <row r="1151" spans="27:59" s="16" customFormat="1" x14ac:dyDescent="0.45">
      <c r="AA1151" s="193"/>
      <c r="AE1151" s="2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</row>
    <row r="1152" spans="27:59" s="16" customFormat="1" x14ac:dyDescent="0.45">
      <c r="AE1152" s="21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</row>
    <row r="1153" spans="31:59" s="16" customFormat="1" x14ac:dyDescent="0.45">
      <c r="AE1153" s="21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</row>
    <row r="1154" spans="31:59" s="16" customFormat="1" x14ac:dyDescent="0.45">
      <c r="AE1154" s="21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</row>
    <row r="1155" spans="31:59" s="16" customFormat="1" x14ac:dyDescent="0.45">
      <c r="AE1155" s="21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</row>
    <row r="1156" spans="31:59" s="16" customFormat="1" x14ac:dyDescent="0.45">
      <c r="AE1156" s="21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</row>
    <row r="1157" spans="31:59" s="16" customFormat="1" x14ac:dyDescent="0.45">
      <c r="AE1157" s="21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</row>
    <row r="1158" spans="31:59" s="16" customFormat="1" x14ac:dyDescent="0.45">
      <c r="AE1158" s="21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</row>
    <row r="1159" spans="31:59" s="16" customFormat="1" x14ac:dyDescent="0.45">
      <c r="AE1159" s="21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</row>
    <row r="1160" spans="31:59" s="16" customFormat="1" x14ac:dyDescent="0.45">
      <c r="AE1160" s="21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</row>
    <row r="1161" spans="31:59" s="16" customFormat="1" x14ac:dyDescent="0.45">
      <c r="AE1161" s="2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</row>
    <row r="1162" spans="31:59" s="16" customFormat="1" x14ac:dyDescent="0.45">
      <c r="AE1162" s="21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</row>
    <row r="1163" spans="31:59" s="16" customFormat="1" x14ac:dyDescent="0.45">
      <c r="AE1163" s="21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</row>
    <row r="1164" spans="31:59" s="16" customFormat="1" x14ac:dyDescent="0.45">
      <c r="AE1164" s="21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</row>
    <row r="1165" spans="31:59" s="16" customFormat="1" x14ac:dyDescent="0.45">
      <c r="AE1165" s="21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</row>
    <row r="1166" spans="31:59" s="16" customFormat="1" x14ac:dyDescent="0.45">
      <c r="AE1166" s="21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</row>
    <row r="1167" spans="31:59" s="16" customFormat="1" x14ac:dyDescent="0.45">
      <c r="AE1167" s="21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</row>
    <row r="1168" spans="31:59" s="16" customFormat="1" x14ac:dyDescent="0.45">
      <c r="AE1168" s="21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</row>
    <row r="1169" spans="1:59" s="16" customFormat="1" x14ac:dyDescent="0.45">
      <c r="AE1169" s="21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</row>
    <row r="1170" spans="1:59" s="16" customFormat="1" x14ac:dyDescent="0.45">
      <c r="AE1170" s="21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</row>
    <row r="1171" spans="1:59" s="16" customFormat="1" x14ac:dyDescent="0.45">
      <c r="AE1171" s="2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</row>
    <row r="1172" spans="1:59" s="16" customFormat="1" x14ac:dyDescent="0.45">
      <c r="AE1172" s="21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</row>
    <row r="1173" spans="1:59" s="16" customFormat="1" x14ac:dyDescent="0.45">
      <c r="AE1173" s="21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</row>
    <row r="1174" spans="1:59" s="16" customFormat="1" x14ac:dyDescent="0.45">
      <c r="AE1174" s="21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</row>
    <row r="1175" spans="1:59" s="16" customFormat="1" x14ac:dyDescent="0.45">
      <c r="AE1175" s="21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</row>
    <row r="1176" spans="1:59" s="16" customFormat="1" x14ac:dyDescent="0.45">
      <c r="AE1176" s="21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</row>
    <row r="1177" spans="1:59" s="16" customFormat="1" x14ac:dyDescent="0.45">
      <c r="AE1177" s="21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</row>
    <row r="1178" spans="1:59" s="16" customFormat="1" x14ac:dyDescent="0.45">
      <c r="AE1178" s="21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</row>
    <row r="1179" spans="1:59" s="16" customFormat="1" x14ac:dyDescent="0.45">
      <c r="AE1179" s="21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</row>
    <row r="1180" spans="1:59" s="16" customFormat="1" x14ac:dyDescent="0.45">
      <c r="A1180" s="21"/>
      <c r="AE1180" s="21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</row>
    <row r="1181" spans="1:59" s="16" customFormat="1" x14ac:dyDescent="0.45">
      <c r="A1181" s="195"/>
      <c r="AE1181" s="2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</row>
    <row r="1182" spans="1:59" s="16" customFormat="1" x14ac:dyDescent="0.45">
      <c r="A1182" s="195"/>
      <c r="AE1182" s="21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</row>
    <row r="1183" spans="1:59" s="16" customFormat="1" x14ac:dyDescent="0.45">
      <c r="A1183" s="195"/>
      <c r="AE1183" s="21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</row>
    <row r="1184" spans="1:59" s="16" customFormat="1" x14ac:dyDescent="0.45">
      <c r="A1184" s="195"/>
      <c r="AE1184" s="21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</row>
    <row r="1185" spans="1:59" s="16" customFormat="1" x14ac:dyDescent="0.45">
      <c r="A1185" s="21"/>
      <c r="AE1185" s="21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</row>
    <row r="1186" spans="1:59" s="16" customFormat="1" x14ac:dyDescent="0.45">
      <c r="A1186" s="195"/>
      <c r="C1186" s="21"/>
      <c r="AE1186" s="21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</row>
    <row r="1187" spans="1:59" s="16" customFormat="1" x14ac:dyDescent="0.45">
      <c r="A1187" s="21"/>
      <c r="C1187" s="21"/>
      <c r="AE1187" s="21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</row>
    <row r="1188" spans="1:59" s="16" customFormat="1" x14ac:dyDescent="0.45">
      <c r="A1188" s="195"/>
      <c r="C1188" s="21"/>
      <c r="AE1188" s="21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</row>
    <row r="1189" spans="1:59" s="16" customFormat="1" x14ac:dyDescent="0.45">
      <c r="A1189" s="21"/>
      <c r="C1189" s="21"/>
      <c r="AE1189" s="21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</row>
    <row r="1190" spans="1:59" s="16" customFormat="1" x14ac:dyDescent="0.45">
      <c r="A1190" s="21"/>
      <c r="C1190" s="21"/>
      <c r="AE1190" s="21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</row>
    <row r="1191" spans="1:59" s="16" customFormat="1" x14ac:dyDescent="0.45">
      <c r="A1191" s="21"/>
      <c r="C1191" s="21"/>
      <c r="AE1191" s="2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</row>
    <row r="1192" spans="1:59" s="16" customFormat="1" x14ac:dyDescent="0.45">
      <c r="A1192" s="21"/>
      <c r="C1192" s="21"/>
      <c r="AE1192" s="21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</row>
    <row r="1193" spans="1:59" s="16" customFormat="1" x14ac:dyDescent="0.45">
      <c r="A1193" s="21"/>
      <c r="C1193" s="21"/>
      <c r="AE1193" s="21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</row>
    <row r="1194" spans="1:59" s="16" customFormat="1" x14ac:dyDescent="0.45">
      <c r="A1194" s="195"/>
      <c r="C1194" s="21"/>
      <c r="AE1194" s="21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</row>
    <row r="1195" spans="1:59" s="16" customFormat="1" x14ac:dyDescent="0.45">
      <c r="A1195" s="21"/>
      <c r="C1195" s="21"/>
      <c r="AE1195" s="21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</row>
    <row r="1196" spans="1:59" s="16" customFormat="1" x14ac:dyDescent="0.45">
      <c r="A1196" s="21"/>
      <c r="C1196" s="21"/>
      <c r="AE1196" s="21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</row>
    <row r="1197" spans="1:59" s="16" customFormat="1" x14ac:dyDescent="0.45">
      <c r="A1197" s="21"/>
      <c r="C1197" s="21"/>
      <c r="AE1197" s="21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</row>
  </sheetData>
  <mergeCells count="1">
    <mergeCell ref="D2:F2"/>
  </mergeCells>
  <hyperlinks>
    <hyperlink ref="D2:F2" location="Contents!A1" display="back to main menu" xr:uid="{F1063565-4CBE-4A7B-84B1-D557C5E11BE9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0A41-E2AF-4AE5-828A-89B646A2D588}">
  <dimension ref="A1:F19"/>
  <sheetViews>
    <sheetView workbookViewId="0"/>
  </sheetViews>
  <sheetFormatPr defaultColWidth="8.86328125" defaultRowHeight="14.25" x14ac:dyDescent="0.45"/>
  <cols>
    <col min="1" max="1" width="25.796875" customWidth="1"/>
    <col min="2" max="2" width="11" bestFit="1" customWidth="1"/>
    <col min="3" max="3" width="11" customWidth="1"/>
    <col min="4" max="4" width="18.46484375" style="311" customWidth="1"/>
    <col min="5" max="5" width="24.19921875" customWidth="1"/>
  </cols>
  <sheetData>
    <row r="1" spans="1:6" s="1" customFormat="1" x14ac:dyDescent="0.45">
      <c r="A1" s="1" t="s">
        <v>428</v>
      </c>
      <c r="B1" s="1" t="s">
        <v>427</v>
      </c>
      <c r="C1" s="1" t="s">
        <v>420</v>
      </c>
      <c r="D1" s="313" t="s">
        <v>421</v>
      </c>
      <c r="E1" s="314"/>
      <c r="F1" s="315"/>
    </row>
    <row r="2" spans="1:6" x14ac:dyDescent="0.45">
      <c r="A2" t="s">
        <v>23</v>
      </c>
      <c r="B2" s="4">
        <v>107694.985</v>
      </c>
      <c r="C2" s="4" t="s">
        <v>316</v>
      </c>
      <c r="D2" s="312"/>
      <c r="F2" s="3"/>
    </row>
    <row r="3" spans="1:6" ht="42.75" x14ac:dyDescent="0.45">
      <c r="A3" t="s">
        <v>3</v>
      </c>
      <c r="B3" s="4">
        <f>natural_gas!C10</f>
        <v>238355.83487851993</v>
      </c>
      <c r="C3" s="4" t="s">
        <v>316</v>
      </c>
      <c r="D3" s="312" t="s">
        <v>422</v>
      </c>
      <c r="F3" s="3"/>
    </row>
    <row r="4" spans="1:6" x14ac:dyDescent="0.45">
      <c r="A4" t="s">
        <v>11</v>
      </c>
      <c r="B4" s="4">
        <v>120553</v>
      </c>
      <c r="C4" t="s">
        <v>33</v>
      </c>
      <c r="F4" s="3"/>
    </row>
    <row r="5" spans="1:6" x14ac:dyDescent="0.45">
      <c r="A5" t="s">
        <v>4</v>
      </c>
      <c r="B5" s="4">
        <v>153807</v>
      </c>
      <c r="C5" t="s">
        <v>33</v>
      </c>
      <c r="F5" s="3"/>
    </row>
    <row r="6" spans="1:6" x14ac:dyDescent="0.45">
      <c r="A6" t="s">
        <v>25</v>
      </c>
      <c r="B6" s="4">
        <v>171000</v>
      </c>
      <c r="C6" t="s">
        <v>39</v>
      </c>
      <c r="F6" s="3"/>
    </row>
    <row r="7" spans="1:6" x14ac:dyDescent="0.45">
      <c r="A7" t="s">
        <v>16</v>
      </c>
      <c r="B7" s="4">
        <f>88817+25886</f>
        <v>114703</v>
      </c>
      <c r="C7" t="s">
        <v>33</v>
      </c>
      <c r="F7" s="3"/>
    </row>
    <row r="8" spans="1:6" x14ac:dyDescent="0.45">
      <c r="A8" t="s">
        <v>9</v>
      </c>
      <c r="B8" s="4">
        <v>2306</v>
      </c>
      <c r="C8" t="s">
        <v>33</v>
      </c>
      <c r="F8" s="3"/>
    </row>
    <row r="9" spans="1:6" x14ac:dyDescent="0.45">
      <c r="A9" t="s">
        <v>2</v>
      </c>
      <c r="B9" s="4">
        <v>32893</v>
      </c>
      <c r="C9" t="s">
        <v>270</v>
      </c>
      <c r="F9" s="3"/>
    </row>
    <row r="10" spans="1:6" x14ac:dyDescent="0.45">
      <c r="A10" t="s">
        <v>7</v>
      </c>
      <c r="B10" s="4">
        <v>860</v>
      </c>
      <c r="C10" t="s">
        <v>33</v>
      </c>
      <c r="F10" s="3"/>
    </row>
    <row r="11" spans="1:6" x14ac:dyDescent="0.45">
      <c r="A11" t="s">
        <v>5</v>
      </c>
      <c r="B11" s="4">
        <v>0</v>
      </c>
      <c r="C11" s="4"/>
      <c r="D11" s="312"/>
      <c r="F11" s="3"/>
    </row>
    <row r="12" spans="1:6" x14ac:dyDescent="0.45">
      <c r="A12" t="s">
        <v>6</v>
      </c>
      <c r="B12" s="4">
        <f>natural_gas!C11</f>
        <v>17328.133944485089</v>
      </c>
      <c r="C12" s="4" t="s">
        <v>316</v>
      </c>
      <c r="D12" s="312" t="s">
        <v>423</v>
      </c>
      <c r="F12" s="3"/>
    </row>
    <row r="13" spans="1:6" x14ac:dyDescent="0.45">
      <c r="A13" t="s">
        <v>22</v>
      </c>
      <c r="B13" s="4">
        <v>58828.705000000009</v>
      </c>
      <c r="C13" s="4" t="s">
        <v>316</v>
      </c>
      <c r="D13" s="312"/>
      <c r="F13" s="3"/>
    </row>
    <row r="14" spans="1:6" x14ac:dyDescent="0.45">
      <c r="A14" t="s">
        <v>24</v>
      </c>
      <c r="B14" s="4">
        <v>18000</v>
      </c>
      <c r="C14" s="4" t="s">
        <v>39</v>
      </c>
      <c r="D14" s="312"/>
      <c r="F14" s="3"/>
    </row>
    <row r="15" spans="1:6" x14ac:dyDescent="0.45">
      <c r="A15" t="s">
        <v>27</v>
      </c>
      <c r="B15" s="4">
        <v>0</v>
      </c>
      <c r="C15" s="4"/>
      <c r="D15" s="312"/>
      <c r="F15" s="3"/>
    </row>
    <row r="16" spans="1:6" x14ac:dyDescent="0.45">
      <c r="A16" t="s">
        <v>28</v>
      </c>
      <c r="B16" s="4">
        <v>34942.15266</v>
      </c>
      <c r="C16" s="4" t="s">
        <v>316</v>
      </c>
      <c r="D16" s="312"/>
      <c r="F16" s="3"/>
    </row>
    <row r="17" spans="1:6" x14ac:dyDescent="0.45">
      <c r="A17" t="s">
        <v>29</v>
      </c>
      <c r="B17" s="4">
        <v>8900.16</v>
      </c>
      <c r="C17" s="4" t="s">
        <v>270</v>
      </c>
      <c r="D17" s="312"/>
      <c r="F17" s="3"/>
    </row>
    <row r="19" spans="1:6" x14ac:dyDescent="0.45">
      <c r="B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17"/>
  <sheetViews>
    <sheetView workbookViewId="0"/>
  </sheetViews>
  <sheetFormatPr defaultColWidth="8.86328125" defaultRowHeight="14.25" x14ac:dyDescent="0.45"/>
  <cols>
    <col min="1" max="1" width="25.796875" customWidth="1"/>
    <col min="2" max="2" width="11" bestFit="1" customWidth="1"/>
    <col min="3" max="3" width="24.19921875" customWidth="1"/>
  </cols>
  <sheetData>
    <row r="1" spans="1:4" ht="28.5" x14ac:dyDescent="0.45">
      <c r="A1" s="1" t="s">
        <v>31</v>
      </c>
      <c r="B1" t="s">
        <v>13</v>
      </c>
      <c r="C1" s="2" t="s">
        <v>14</v>
      </c>
      <c r="D1" s="3" t="s">
        <v>15</v>
      </c>
    </row>
    <row r="2" spans="1:4" x14ac:dyDescent="0.45">
      <c r="A2" t="s">
        <v>23</v>
      </c>
      <c r="B2" s="4">
        <f>data_collection!B2</f>
        <v>107694.985</v>
      </c>
      <c r="C2">
        <v>0</v>
      </c>
      <c r="D2" s="3">
        <v>0</v>
      </c>
    </row>
    <row r="3" spans="1:4" x14ac:dyDescent="0.45">
      <c r="A3" t="s">
        <v>3</v>
      </c>
      <c r="B3" s="4">
        <f>data_collection!B3</f>
        <v>238355.83487851993</v>
      </c>
      <c r="C3">
        <v>0</v>
      </c>
      <c r="D3" s="3">
        <v>0</v>
      </c>
    </row>
    <row r="4" spans="1:4" x14ac:dyDescent="0.45">
      <c r="A4" t="s">
        <v>11</v>
      </c>
      <c r="B4" s="4">
        <f>data_collection!B4</f>
        <v>120553</v>
      </c>
      <c r="C4">
        <v>0</v>
      </c>
      <c r="D4" s="3">
        <v>0</v>
      </c>
    </row>
    <row r="5" spans="1:4" x14ac:dyDescent="0.45">
      <c r="A5" t="s">
        <v>4</v>
      </c>
      <c r="B5" s="4">
        <f>data_collection!B5</f>
        <v>153807</v>
      </c>
      <c r="C5">
        <v>0</v>
      </c>
      <c r="D5" s="3">
        <v>0</v>
      </c>
    </row>
    <row r="6" spans="1:4" x14ac:dyDescent="0.45">
      <c r="A6" t="s">
        <v>25</v>
      </c>
      <c r="B6" s="4">
        <f>data_collection!B6</f>
        <v>171000</v>
      </c>
      <c r="C6">
        <v>0</v>
      </c>
      <c r="D6" s="3">
        <v>0</v>
      </c>
    </row>
    <row r="7" spans="1:4" x14ac:dyDescent="0.45">
      <c r="A7" t="s">
        <v>16</v>
      </c>
      <c r="B7" s="4">
        <f>data_collection!B7</f>
        <v>114703</v>
      </c>
      <c r="C7">
        <v>0</v>
      </c>
      <c r="D7" s="3">
        <v>0</v>
      </c>
    </row>
    <row r="8" spans="1:4" x14ac:dyDescent="0.45">
      <c r="A8" t="s">
        <v>9</v>
      </c>
      <c r="B8" s="4">
        <f>data_collection!B8</f>
        <v>2306</v>
      </c>
      <c r="C8">
        <v>0</v>
      </c>
      <c r="D8" s="3">
        <v>0</v>
      </c>
    </row>
    <row r="9" spans="1:4" x14ac:dyDescent="0.45">
      <c r="A9" t="s">
        <v>2</v>
      </c>
      <c r="B9" s="4">
        <f>data_collection!B9</f>
        <v>32893</v>
      </c>
      <c r="C9">
        <v>0</v>
      </c>
      <c r="D9" s="3">
        <v>0</v>
      </c>
    </row>
    <row r="10" spans="1:4" x14ac:dyDescent="0.45">
      <c r="A10" t="s">
        <v>7</v>
      </c>
      <c r="B10" s="4">
        <f>data_collection!B10</f>
        <v>860</v>
      </c>
      <c r="C10">
        <v>0</v>
      </c>
      <c r="D10" s="3">
        <v>0</v>
      </c>
    </row>
    <row r="11" spans="1:4" x14ac:dyDescent="0.45">
      <c r="A11" t="s">
        <v>5</v>
      </c>
      <c r="B11" s="4">
        <f>data_collection!B11</f>
        <v>0</v>
      </c>
      <c r="C11">
        <v>0</v>
      </c>
      <c r="D11" s="3">
        <v>0</v>
      </c>
    </row>
    <row r="12" spans="1:4" x14ac:dyDescent="0.45">
      <c r="A12" t="s">
        <v>6</v>
      </c>
      <c r="B12" s="4">
        <f>data_collection!B12</f>
        <v>17328.133944485089</v>
      </c>
      <c r="C12">
        <v>0</v>
      </c>
      <c r="D12" s="3">
        <v>0</v>
      </c>
    </row>
    <row r="13" spans="1:4" x14ac:dyDescent="0.45">
      <c r="A13" t="s">
        <v>22</v>
      </c>
      <c r="B13" s="4">
        <f>data_collection!B13</f>
        <v>58828.705000000009</v>
      </c>
      <c r="C13">
        <v>0</v>
      </c>
      <c r="D13" s="3">
        <v>0</v>
      </c>
    </row>
    <row r="14" spans="1:4" x14ac:dyDescent="0.45">
      <c r="A14" t="s">
        <v>24</v>
      </c>
      <c r="B14" s="4">
        <f>data_collection!B14</f>
        <v>18000</v>
      </c>
      <c r="C14">
        <v>0</v>
      </c>
      <c r="D14" s="3">
        <v>0</v>
      </c>
    </row>
    <row r="15" spans="1:4" x14ac:dyDescent="0.45">
      <c r="A15" t="s">
        <v>27</v>
      </c>
      <c r="B15" s="4">
        <f>data_collection!B15</f>
        <v>0</v>
      </c>
      <c r="C15">
        <v>0</v>
      </c>
      <c r="D15" s="3">
        <v>0</v>
      </c>
    </row>
    <row r="16" spans="1:4" x14ac:dyDescent="0.45">
      <c r="A16" t="s">
        <v>28</v>
      </c>
      <c r="B16" s="4">
        <f>data_collection!B16</f>
        <v>34942.15266</v>
      </c>
      <c r="C16">
        <v>0</v>
      </c>
      <c r="D16" s="3">
        <v>0</v>
      </c>
    </row>
    <row r="17" spans="1:4" x14ac:dyDescent="0.45">
      <c r="A17" t="s">
        <v>29</v>
      </c>
      <c r="B17" s="4">
        <f>data_collection!B17</f>
        <v>8900.16</v>
      </c>
      <c r="C17">
        <v>0</v>
      </c>
      <c r="D17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workbookViewId="0"/>
  </sheetViews>
  <sheetFormatPr defaultColWidth="8.86328125" defaultRowHeight="14.25" x14ac:dyDescent="0.45"/>
  <cols>
    <col min="1" max="1" width="15.1328125" customWidth="1"/>
    <col min="2" max="2" width="11" bestFit="1" customWidth="1"/>
    <col min="3" max="3" width="24.19921875" customWidth="1"/>
  </cols>
  <sheetData>
    <row r="1" spans="1:4" x14ac:dyDescent="0.45">
      <c r="B1" t="s">
        <v>32</v>
      </c>
      <c r="C1" s="2"/>
      <c r="D1" s="3"/>
    </row>
    <row r="2" spans="1:4" x14ac:dyDescent="0.45">
      <c r="A2" t="s">
        <v>19</v>
      </c>
      <c r="B2" s="5">
        <v>1</v>
      </c>
      <c r="D2" s="3"/>
    </row>
    <row r="3" spans="1:4" x14ac:dyDescent="0.45">
      <c r="B3" s="4"/>
      <c r="D3" s="3"/>
    </row>
    <row r="4" spans="1:4" x14ac:dyDescent="0.45">
      <c r="B4" s="4"/>
      <c r="D4" s="3"/>
    </row>
    <row r="5" spans="1:4" x14ac:dyDescent="0.45">
      <c r="B5" s="4"/>
      <c r="D5" s="3"/>
    </row>
    <row r="6" spans="1:4" x14ac:dyDescent="0.45">
      <c r="B6" s="4"/>
      <c r="D6" s="3"/>
    </row>
    <row r="7" spans="1:4" x14ac:dyDescent="0.45">
      <c r="B7" s="4"/>
      <c r="D7" s="3"/>
    </row>
    <row r="8" spans="1:4" x14ac:dyDescent="0.45">
      <c r="B8" s="4"/>
      <c r="D8" s="3"/>
    </row>
    <row r="9" spans="1:4" x14ac:dyDescent="0.45">
      <c r="B9" s="4"/>
      <c r="D9" s="3"/>
    </row>
    <row r="10" spans="1:4" x14ac:dyDescent="0.45">
      <c r="B10" s="4"/>
      <c r="D10" s="3"/>
    </row>
    <row r="11" spans="1:4" x14ac:dyDescent="0.45">
      <c r="B11" s="4"/>
      <c r="D11" s="3"/>
    </row>
    <row r="12" spans="1:4" x14ac:dyDescent="0.45">
      <c r="B12" s="4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About</vt:lpstr>
      <vt:lpstr>JRC_cap</vt:lpstr>
      <vt:lpstr>natural_gas</vt:lpstr>
      <vt:lpstr>JRC_thermal</vt:lpstr>
      <vt:lpstr>other_data</vt:lpstr>
      <vt:lpstr>data_collection</vt:lpstr>
      <vt:lpstr>SYC-SYEGC</vt:lpstr>
      <vt:lpstr>SYC-FoPtPFP</vt:lpstr>
      <vt:lpstr>JRC_cap!Print_Titles</vt:lpstr>
      <vt:lpstr>JRC_thermal!Print_Titles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Minshu Deng</cp:lastModifiedBy>
  <dcterms:created xsi:type="dcterms:W3CDTF">2016-02-27T00:53:39Z</dcterms:created>
  <dcterms:modified xsi:type="dcterms:W3CDTF">2020-12-19T00:39:36Z</dcterms:modified>
</cp:coreProperties>
</file>