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enzel\Dropbox (Energy Innovation)\My PC (energy044)\Documents\GitHub_Repositories\eps-eu\InputData\trans\SYBSoEVP\"/>
    </mc:Choice>
  </mc:AlternateContent>
  <xr:revisionPtr revIDLastSave="0" documentId="13_ncr:1_{7B7EC0FD-E299-4642-8A77-1244E77DDF1E}" xr6:coauthVersionLast="47" xr6:coauthVersionMax="47" xr10:uidLastSave="{00000000-0000-0000-0000-000000000000}"/>
  <bookViews>
    <workbookView xWindow="12600" yWindow="-16320" windowWidth="29040" windowHeight="15840" xr2:uid="{00000000-000D-0000-FFFF-FFFF00000000}"/>
  </bookViews>
  <sheets>
    <sheet name="About" sheetId="1" r:id="rId1"/>
    <sheet name="Battery Cost Share" sheetId="3" r:id="rId2"/>
    <sheet name="SYBSoEV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15" i="3" l="1"/>
  <c r="B16" i="3" s="1"/>
  <c r="B4" i="3"/>
  <c r="B18" i="3" l="1"/>
  <c r="B7" i="3"/>
  <c r="B2" i="2" s="1"/>
</calcChain>
</file>

<file path=xl/sharedStrings.xml><?xml version="1.0" encoding="utf-8"?>
<sst xmlns="http://schemas.openxmlformats.org/spreadsheetml/2006/main" count="39" uniqueCount="32">
  <si>
    <t>EV Battery Cost / kWh</t>
  </si>
  <si>
    <t>battery</t>
  </si>
  <si>
    <t>SYBSoEVP Start Year Battery Share of Electric Vehicle Price</t>
  </si>
  <si>
    <t>Sources:</t>
  </si>
  <si>
    <t>base</t>
  </si>
  <si>
    <t>Battery share of vehicle price</t>
  </si>
  <si>
    <t>Notes</t>
  </si>
  <si>
    <t>The battery is a significant part of the price of an electric vehicle. The battery cost after the start</t>
  </si>
  <si>
    <t>year is handled through endogenous learning.</t>
  </si>
  <si>
    <t>Share of Price (dimensionless)</t>
  </si>
  <si>
    <t>https://publications.jrc.ec.europa.eu/repository/bitstream/JRC113360/kjna29440enn.pdf</t>
  </si>
  <si>
    <t>Average battery size in EV (Europe, in kWh)</t>
  </si>
  <si>
    <t>Battery pack cost (€2017/kWh)</t>
  </si>
  <si>
    <t>Battery pack costs (€2017)</t>
  </si>
  <si>
    <t>Euros to Dollar 2012</t>
  </si>
  <si>
    <t>€2017 to $2012, for LDVs except BEV</t>
  </si>
  <si>
    <t>MSRP ($2012)</t>
  </si>
  <si>
    <t>Battery pack costs ($2012)</t>
  </si>
  <si>
    <t>JRC</t>
  </si>
  <si>
    <t>Li-ion batteriesfor mobility and stationary storage applications - Scenarios for costs and market growth</t>
  </si>
  <si>
    <t>Pages 11, 14, 66, 67</t>
  </si>
  <si>
    <t>See conversion table in the InputData folder for source information.</t>
  </si>
  <si>
    <t>Old Numbers for 2018 Start Year:</t>
  </si>
  <si>
    <t>2019 Start Year:</t>
  </si>
  <si>
    <t>Battery pack cost</t>
  </si>
  <si>
    <t>https://cleantechnica.com/2019/12/04/powering-the-ev-revolution-battery-packs-now-at-156-kwh-13-lower-than-2018-finds-bnef/</t>
  </si>
  <si>
    <t>Bloomberg New Energy Finance (BNEF)</t>
  </si>
  <si>
    <t>2019 BNEF Battery Price Survey (with Cell and Pack split)</t>
  </si>
  <si>
    <t>2019 Battery Price in $/KWh</t>
  </si>
  <si>
    <t>$2019 to $2012</t>
  </si>
  <si>
    <t>Battery pack cost ($2019/kWh)</t>
  </si>
  <si>
    <t>Battery pack costs ($2019)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</si>
</sst>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3" fillId="0" borderId="0" xfId="2"/>
    <xf numFmtId="0" fontId="0" fillId="3" borderId="0" xfId="0" applyFill="1"/>
    <xf numFmtId="164" fontId="0" fillId="0" borderId="0" xfId="0" applyNumberFormat="1"/>
    <xf numFmtId="1" fontId="0" fillId="3" borderId="0" xfId="0" applyNumberFormat="1" applyFill="1"/>
    <xf numFmtId="0" fontId="4" fillId="0" borderId="0" xfId="0" applyFont="1"/>
    <xf numFmtId="9" fontId="0" fillId="4" borderId="0" xfId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1</xdr:row>
      <xdr:rowOff>123825</xdr:rowOff>
    </xdr:from>
    <xdr:to>
      <xdr:col>13</xdr:col>
      <xdr:colOff>191107</xdr:colOff>
      <xdr:row>23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077F8-1C5E-4EEA-8758-0F815B6CB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314325"/>
          <a:ext cx="4629757" cy="410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leantechnica.com/2019/12/04/powering-the-ev-revolution-battery-packs-now-at-156-kwh-13-lower-than-2018-finds-bnef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A25" sqref="A25"/>
    </sheetView>
  </sheetViews>
  <sheetFormatPr defaultColWidth="9.1328125" defaultRowHeight="14.75" x14ac:dyDescent="0.75"/>
  <cols>
    <col min="2" max="2" width="80.1328125" customWidth="1"/>
  </cols>
  <sheetData>
    <row r="1" spans="1:2" x14ac:dyDescent="0.75">
      <c r="A1" s="1" t="s">
        <v>2</v>
      </c>
    </row>
    <row r="3" spans="1:2" x14ac:dyDescent="0.75">
      <c r="A3" s="1" t="s">
        <v>3</v>
      </c>
      <c r="B3" s="3" t="s">
        <v>0</v>
      </c>
    </row>
    <row r="4" spans="1:2" x14ac:dyDescent="0.75">
      <c r="B4" t="s">
        <v>18</v>
      </c>
    </row>
    <row r="5" spans="1:2" x14ac:dyDescent="0.75">
      <c r="B5" s="2">
        <v>2018</v>
      </c>
    </row>
    <row r="6" spans="1:2" x14ac:dyDescent="0.75">
      <c r="B6" t="s">
        <v>19</v>
      </c>
    </row>
    <row r="7" spans="1:2" x14ac:dyDescent="0.75">
      <c r="B7" s="6" t="s">
        <v>10</v>
      </c>
    </row>
    <row r="8" spans="1:2" x14ac:dyDescent="0.75">
      <c r="B8" t="s">
        <v>20</v>
      </c>
    </row>
    <row r="11" spans="1:2" x14ac:dyDescent="0.75">
      <c r="B11" t="s">
        <v>26</v>
      </c>
    </row>
    <row r="12" spans="1:2" x14ac:dyDescent="0.75">
      <c r="B12">
        <v>2019</v>
      </c>
    </row>
    <row r="13" spans="1:2" x14ac:dyDescent="0.75">
      <c r="B13" t="s">
        <v>27</v>
      </c>
    </row>
    <row r="14" spans="1:2" x14ac:dyDescent="0.75">
      <c r="B14" s="6" t="s">
        <v>25</v>
      </c>
    </row>
    <row r="16" spans="1:2" x14ac:dyDescent="0.75">
      <c r="A16" t="s">
        <v>6</v>
      </c>
    </row>
    <row r="17" spans="1:2" x14ac:dyDescent="0.75">
      <c r="A17" t="s">
        <v>7</v>
      </c>
    </row>
    <row r="18" spans="1:2" x14ac:dyDescent="0.75">
      <c r="A18" t="s">
        <v>8</v>
      </c>
    </row>
    <row r="21" spans="1:2" x14ac:dyDescent="0.75">
      <c r="A21" t="s">
        <v>14</v>
      </c>
    </row>
    <row r="23" spans="1:2" x14ac:dyDescent="0.75">
      <c r="A23">
        <v>156</v>
      </c>
      <c r="B23" t="s">
        <v>28</v>
      </c>
    </row>
    <row r="24" spans="1:2" x14ac:dyDescent="0.75">
      <c r="A24">
        <v>0.89800000000000002</v>
      </c>
      <c r="B24" t="s">
        <v>29</v>
      </c>
    </row>
    <row r="25" spans="1:2" x14ac:dyDescent="0.75">
      <c r="A25" s="8">
        <v>1.2179086972318509</v>
      </c>
      <c r="B25" t="s">
        <v>15</v>
      </c>
    </row>
    <row r="26" spans="1:2" x14ac:dyDescent="0.75">
      <c r="A26" s="8"/>
    </row>
    <row r="27" spans="1:2" x14ac:dyDescent="0.75">
      <c r="A27" t="s">
        <v>21</v>
      </c>
    </row>
  </sheetData>
  <hyperlinks>
    <hyperlink ref="B14" r:id="rId1" xr:uid="{1F0DF4DA-BD29-47F2-9CE3-B7D94B9AE9E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B6" sqref="B6"/>
    </sheetView>
  </sheetViews>
  <sheetFormatPr defaultColWidth="9.1328125" defaultRowHeight="14.75" x14ac:dyDescent="0.75"/>
  <cols>
    <col min="1" max="1" width="41.7265625" customWidth="1"/>
    <col min="2" max="2" width="17.86328125" customWidth="1"/>
    <col min="3" max="3" width="12.40625" bestFit="1" customWidth="1"/>
    <col min="4" max="4" width="14.76953125" bestFit="1" customWidth="1"/>
  </cols>
  <sheetData>
    <row r="1" spans="1:6" x14ac:dyDescent="0.75">
      <c r="A1" s="10" t="s">
        <v>23</v>
      </c>
      <c r="B1" t="s">
        <v>4</v>
      </c>
    </row>
    <row r="2" spans="1:6" x14ac:dyDescent="0.75">
      <c r="A2" t="s">
        <v>30</v>
      </c>
      <c r="B2">
        <v>156</v>
      </c>
      <c r="D2" s="6"/>
    </row>
    <row r="3" spans="1:6" x14ac:dyDescent="0.75">
      <c r="A3" t="s">
        <v>11</v>
      </c>
      <c r="B3">
        <v>40</v>
      </c>
    </row>
    <row r="4" spans="1:6" x14ac:dyDescent="0.75">
      <c r="A4" t="s">
        <v>31</v>
      </c>
      <c r="B4">
        <f>B3*B2</f>
        <v>6240</v>
      </c>
    </row>
    <row r="5" spans="1:6" x14ac:dyDescent="0.75">
      <c r="A5" t="s">
        <v>17</v>
      </c>
      <c r="B5" s="9">
        <f>B4*About!A24</f>
        <v>5603.52</v>
      </c>
    </row>
    <row r="6" spans="1:6" x14ac:dyDescent="0.75">
      <c r="A6" t="s">
        <v>16</v>
      </c>
      <c r="B6" s="7">
        <v>53641</v>
      </c>
    </row>
    <row r="7" spans="1:6" x14ac:dyDescent="0.75">
      <c r="A7" t="s">
        <v>5</v>
      </c>
      <c r="B7" s="11">
        <f>B5/B6</f>
        <v>0.10446337689453963</v>
      </c>
    </row>
    <row r="11" spans="1:6" x14ac:dyDescent="0.75">
      <c r="A11" s="10" t="s">
        <v>22</v>
      </c>
    </row>
    <row r="12" spans="1:6" x14ac:dyDescent="0.75">
      <c r="B12" t="s">
        <v>4</v>
      </c>
      <c r="E12">
        <v>2010</v>
      </c>
      <c r="F12">
        <v>2017</v>
      </c>
    </row>
    <row r="13" spans="1:6" x14ac:dyDescent="0.75">
      <c r="A13" t="s">
        <v>12</v>
      </c>
      <c r="B13">
        <v>170</v>
      </c>
      <c r="D13" t="s">
        <v>24</v>
      </c>
      <c r="E13">
        <v>870</v>
      </c>
      <c r="F13">
        <v>170</v>
      </c>
    </row>
    <row r="14" spans="1:6" x14ac:dyDescent="0.75">
      <c r="A14" t="s">
        <v>11</v>
      </c>
      <c r="B14">
        <v>40</v>
      </c>
    </row>
    <row r="15" spans="1:6" x14ac:dyDescent="0.75">
      <c r="A15" t="s">
        <v>13</v>
      </c>
      <c r="B15">
        <f>B14*B13</f>
        <v>6800</v>
      </c>
    </row>
    <row r="16" spans="1:6" x14ac:dyDescent="0.75">
      <c r="A16" t="s">
        <v>17</v>
      </c>
      <c r="B16" s="9">
        <f>B15*A21</f>
        <v>8281.7791411765866</v>
      </c>
    </row>
    <row r="17" spans="1:2" x14ac:dyDescent="0.75">
      <c r="A17" t="s">
        <v>16</v>
      </c>
      <c r="B17" s="7">
        <v>53641</v>
      </c>
    </row>
    <row r="18" spans="1:2" x14ac:dyDescent="0.75">
      <c r="A18" t="s">
        <v>5</v>
      </c>
      <c r="B18" s="4">
        <f>B16/B17</f>
        <v>0.15439270597447077</v>
      </c>
    </row>
    <row r="20" spans="1:2" x14ac:dyDescent="0.75">
      <c r="A20" t="s">
        <v>14</v>
      </c>
    </row>
    <row r="21" spans="1:2" x14ac:dyDescent="0.75">
      <c r="A21">
        <v>1.2179086972318509</v>
      </c>
      <c r="B21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A2" sqref="A2"/>
    </sheetView>
  </sheetViews>
  <sheetFormatPr defaultColWidth="9.1328125" defaultRowHeight="14.75" x14ac:dyDescent="0.75"/>
  <cols>
    <col min="2" max="2" width="13.1328125" customWidth="1"/>
  </cols>
  <sheetData>
    <row r="1" spans="1:2" x14ac:dyDescent="0.75">
      <c r="B1" t="s">
        <v>9</v>
      </c>
    </row>
    <row r="2" spans="1:2" x14ac:dyDescent="0.75">
      <c r="A2" t="s">
        <v>1</v>
      </c>
      <c r="B2" s="5">
        <f>'Battery Cost Share'!B7</f>
        <v>0.10446337689453963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Battery Cost Share</vt:lpstr>
      <vt:lpstr>SYBSoEVP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2016-03-04T00:30:44Z</dcterms:created>
  <dcterms:modified xsi:type="dcterms:W3CDTF">2021-06-22T15:57:37Z</dcterms:modified>
</cp:coreProperties>
</file>