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nzel\Dropbox (Energy Innovation)\My PC (energy044)\Documents\GitHub_Repositories\eps-eu\InputData\trans\SYFAFE\"/>
    </mc:Choice>
  </mc:AlternateContent>
  <xr:revisionPtr revIDLastSave="0" documentId="13_ncr:1_{1A4F9E1F-7D10-4263-91CF-48736DB4DA30}" xr6:coauthVersionLast="47" xr6:coauthVersionMax="47" xr10:uidLastSave="{00000000-0000-0000-0000-000000000000}"/>
  <bookViews>
    <workbookView xWindow="12600" yWindow="-16320" windowWidth="29040" windowHeight="15840" tabRatio="742" activeTab="8" xr2:uid="{00000000-000D-0000-FFFF-FFFF00000000}"/>
  </bookViews>
  <sheets>
    <sheet name="About" sheetId="1" r:id="rId1"/>
    <sheet name="TRA_Activity" sheetId="38" r:id="rId2"/>
    <sheet name="TRA_Energy" sheetId="39" r:id="rId3"/>
    <sheet name="Road Calculations" sheetId="29" r:id="rId4"/>
    <sheet name="Rail Calculations" sheetId="28" r:id="rId5"/>
    <sheet name="Aviation Calculations" sheetId="36" r:id="rId6"/>
    <sheet name="Ships Calculations" sheetId="37" r:id="rId7"/>
    <sheet name="SYFAFE-psgr" sheetId="23" r:id="rId8"/>
    <sheet name="SYFAFE-frgt" sheetId="24" r:id="rId9"/>
    <sheet name="Calibration Adjustments" sheetId="25" r:id="rId10"/>
  </sheets>
  <externalReferences>
    <externalReference r:id="rId11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calcMode="manual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7" l="1"/>
  <c r="B9" i="37"/>
  <c r="B5" i="37"/>
  <c r="B4" i="37"/>
  <c r="B20" i="36"/>
  <c r="B19" i="36"/>
  <c r="B17" i="36"/>
  <c r="B16" i="36"/>
  <c r="B15" i="36"/>
  <c r="B10" i="36"/>
  <c r="B9" i="36"/>
  <c r="B7" i="36"/>
  <c r="B6" i="36"/>
  <c r="B5" i="36"/>
  <c r="B25" i="28"/>
  <c r="B24" i="28"/>
  <c r="B21" i="28"/>
  <c r="B20" i="28"/>
  <c r="B19" i="28"/>
  <c r="B22" i="28"/>
  <c r="B18" i="28"/>
  <c r="B23" i="28"/>
  <c r="B17" i="28"/>
  <c r="B16" i="28"/>
  <c r="B12" i="28"/>
  <c r="B11" i="28"/>
  <c r="B10" i="28"/>
  <c r="B8" i="28"/>
  <c r="B7" i="28"/>
  <c r="B9" i="28"/>
  <c r="B6" i="28"/>
  <c r="B5" i="28"/>
  <c r="B4" i="28"/>
  <c r="B63" i="29"/>
  <c r="B61" i="29" s="1"/>
  <c r="B62" i="29"/>
  <c r="B60" i="29"/>
  <c r="B59" i="29"/>
  <c r="B58" i="29"/>
  <c r="B56" i="29"/>
  <c r="B57" i="29"/>
  <c r="B55" i="29"/>
  <c r="B49" i="29"/>
  <c r="B53" i="29"/>
  <c r="B52" i="29"/>
  <c r="B51" i="29"/>
  <c r="B50" i="29"/>
  <c r="B48" i="29"/>
  <c r="B47" i="29"/>
  <c r="B46" i="29"/>
  <c r="B45" i="29"/>
  <c r="B44" i="29"/>
  <c r="B43" i="29"/>
  <c r="B42" i="29"/>
  <c r="B41" i="29"/>
  <c r="B40" i="29"/>
  <c r="B54" i="29"/>
  <c r="B39" i="29"/>
  <c r="B38" i="29"/>
  <c r="B6" i="29"/>
  <c r="B5" i="29"/>
  <c r="B4" i="29"/>
  <c r="B34" i="29"/>
  <c r="B33" i="29"/>
  <c r="B29" i="29"/>
  <c r="B27" i="29"/>
  <c r="B26" i="29"/>
  <c r="B25" i="29"/>
  <c r="B24" i="29"/>
  <c r="B23" i="29"/>
  <c r="B22" i="29"/>
  <c r="B21" i="29"/>
  <c r="B19" i="29"/>
  <c r="B18" i="29"/>
  <c r="B17" i="29"/>
  <c r="B16" i="29"/>
  <c r="B15" i="29"/>
  <c r="B14" i="29"/>
  <c r="B12" i="29"/>
  <c r="B11" i="29"/>
  <c r="B10" i="29"/>
  <c r="B9" i="29"/>
  <c r="B8" i="29"/>
  <c r="B7" i="29"/>
  <c r="C10" i="37" l="1"/>
  <c r="C9" i="37"/>
  <c r="C5" i="37"/>
  <c r="C4" i="37"/>
  <c r="H10" i="37"/>
  <c r="G10" i="37"/>
  <c r="H9" i="37"/>
  <c r="G9" i="37"/>
  <c r="H8" i="37"/>
  <c r="G8" i="37"/>
  <c r="C15" i="36"/>
  <c r="C16" i="36"/>
  <c r="C17" i="36"/>
  <c r="C19" i="36"/>
  <c r="C20" i="36"/>
  <c r="C10" i="36"/>
  <c r="C9" i="36"/>
  <c r="C7" i="36"/>
  <c r="C6" i="36"/>
  <c r="C5" i="36"/>
  <c r="H11" i="36"/>
  <c r="G11" i="36"/>
  <c r="H10" i="36"/>
  <c r="G10" i="36"/>
  <c r="H9" i="36"/>
  <c r="G9" i="36"/>
  <c r="C17" i="28"/>
  <c r="C18" i="28"/>
  <c r="C19" i="28"/>
  <c r="C20" i="28"/>
  <c r="C21" i="28"/>
  <c r="C22" i="28"/>
  <c r="C23" i="28"/>
  <c r="C24" i="28"/>
  <c r="C25" i="28"/>
  <c r="C16" i="28"/>
  <c r="C11" i="28"/>
  <c r="C12" i="28"/>
  <c r="C10" i="28"/>
  <c r="C5" i="28"/>
  <c r="C6" i="28"/>
  <c r="C7" i="28"/>
  <c r="C8" i="28"/>
  <c r="C9" i="28"/>
  <c r="C4" i="28"/>
  <c r="D4" i="28" s="1"/>
  <c r="H10" i="28"/>
  <c r="G10" i="28"/>
  <c r="H9" i="28"/>
  <c r="G9" i="28"/>
  <c r="H8" i="28"/>
  <c r="G8" i="28"/>
  <c r="H10" i="29"/>
  <c r="H9" i="29"/>
  <c r="H8" i="29"/>
  <c r="G10" i="29"/>
  <c r="G9" i="29"/>
  <c r="G8" i="29"/>
  <c r="J22" i="29"/>
  <c r="J21" i="29"/>
  <c r="H24" i="29"/>
  <c r="E4" i="28" l="1"/>
  <c r="K20" i="29"/>
  <c r="K22" i="29"/>
  <c r="H22" i="29" s="1"/>
  <c r="K21" i="29"/>
  <c r="H21" i="29" s="1"/>
  <c r="I16" i="29"/>
  <c r="I15" i="29"/>
  <c r="C48" i="29"/>
  <c r="C55" i="29"/>
  <c r="C18" i="29"/>
  <c r="C43" i="29"/>
  <c r="C24" i="29"/>
  <c r="A30" i="1"/>
  <c r="C39" i="29" l="1"/>
  <c r="C62" i="29"/>
  <c r="C12" i="29"/>
  <c r="C61" i="29"/>
  <c r="C54" i="29"/>
  <c r="C11" i="29"/>
  <c r="C60" i="29"/>
  <c r="C53" i="29"/>
  <c r="C14" i="29"/>
  <c r="C52" i="29"/>
  <c r="C45" i="29"/>
  <c r="C19" i="29"/>
  <c r="C59" i="29"/>
  <c r="C44" i="29"/>
  <c r="C26" i="29"/>
  <c r="D26" i="29" s="1"/>
  <c r="C50" i="29"/>
  <c r="C38" i="29"/>
  <c r="C63" i="29"/>
  <c r="C56" i="29"/>
  <c r="C49" i="29"/>
  <c r="C9" i="29"/>
  <c r="C17" i="29"/>
  <c r="C23" i="29"/>
  <c r="D23" i="29" s="1"/>
  <c r="C8" i="29"/>
  <c r="C16" i="29"/>
  <c r="C22" i="29"/>
  <c r="D22" i="29" s="1"/>
  <c r="C57" i="29"/>
  <c r="C51" i="29"/>
  <c r="C42" i="29"/>
  <c r="C25" i="29"/>
  <c r="D25" i="29" s="1"/>
  <c r="C7" i="29"/>
  <c r="C15" i="29"/>
  <c r="C29" i="29"/>
  <c r="D29" i="29" s="1"/>
  <c r="C46" i="29"/>
  <c r="C41" i="29"/>
  <c r="C6" i="29"/>
  <c r="C21" i="29"/>
  <c r="D21" i="29" s="1"/>
  <c r="C33" i="29"/>
  <c r="D33" i="29" s="1"/>
  <c r="C4" i="29"/>
  <c r="D4" i="29" s="1"/>
  <c r="C5" i="29"/>
  <c r="C27" i="29"/>
  <c r="D27" i="29" s="1"/>
  <c r="C34" i="29"/>
  <c r="D34" i="29" s="1"/>
  <c r="C40" i="29"/>
  <c r="C10" i="29"/>
  <c r="C58" i="29"/>
  <c r="C47" i="29"/>
  <c r="D5" i="37"/>
  <c r="E5" i="37" s="1"/>
  <c r="D4" i="37"/>
  <c r="D10" i="36"/>
  <c r="D9" i="36"/>
  <c r="D12" i="28"/>
  <c r="D11" i="28"/>
  <c r="D24" i="29"/>
  <c r="E4" i="29" l="1"/>
  <c r="E12" i="28"/>
  <c r="B5" i="24" s="1"/>
  <c r="E4" i="37" l="1"/>
  <c r="B8" i="37"/>
  <c r="C8" i="37" s="1"/>
  <c r="B3" i="37"/>
  <c r="E10" i="36"/>
  <c r="E9" i="36"/>
  <c r="D7" i="36"/>
  <c r="D6" i="36"/>
  <c r="D5" i="36"/>
  <c r="E5" i="36" s="1"/>
  <c r="B18" i="36"/>
  <c r="C18" i="36" s="1"/>
  <c r="B14" i="36"/>
  <c r="C14" i="36" s="1"/>
  <c r="B8" i="36"/>
  <c r="B4" i="36"/>
  <c r="C4" i="36" s="1"/>
  <c r="D4" i="36" s="1"/>
  <c r="E11" i="28"/>
  <c r="E5" i="24" s="1"/>
  <c r="D9" i="28"/>
  <c r="D8" i="28"/>
  <c r="D7" i="28"/>
  <c r="D5" i="28"/>
  <c r="D10" i="28"/>
  <c r="D6" i="28"/>
  <c r="D5" i="29"/>
  <c r="D6" i="29"/>
  <c r="D7" i="29"/>
  <c r="D8" i="29"/>
  <c r="D9" i="29"/>
  <c r="D10" i="29"/>
  <c r="D11" i="29"/>
  <c r="D12" i="29"/>
  <c r="D14" i="29"/>
  <c r="D15" i="29"/>
  <c r="D16" i="29"/>
  <c r="E16" i="29" s="1"/>
  <c r="E3" i="23" s="1"/>
  <c r="D17" i="29"/>
  <c r="D18" i="29"/>
  <c r="D19" i="29"/>
  <c r="E21" i="29"/>
  <c r="E22" i="29"/>
  <c r="E23" i="29"/>
  <c r="D2" i="24" s="1"/>
  <c r="E24" i="29"/>
  <c r="E2" i="24" s="1"/>
  <c r="E25" i="29"/>
  <c r="G2" i="24" s="1"/>
  <c r="E26" i="29"/>
  <c r="C2" i="24" s="1"/>
  <c r="E33" i="29"/>
  <c r="E34" i="29"/>
  <c r="C3" i="37" l="1"/>
  <c r="D3" i="37" s="1"/>
  <c r="E3" i="37" s="1"/>
  <c r="E6" i="24" s="1"/>
  <c r="C8" i="36"/>
  <c r="D8" i="36" s="1"/>
  <c r="E8" i="36" s="1"/>
  <c r="E4" i="24" s="1"/>
  <c r="E7" i="36"/>
  <c r="E6" i="36"/>
  <c r="B13" i="36"/>
  <c r="C13" i="36" s="1"/>
  <c r="E8" i="28"/>
  <c r="B5" i="23" s="1"/>
  <c r="E4" i="36"/>
  <c r="E4" i="23" s="1"/>
  <c r="E10" i="28"/>
  <c r="E17" i="29"/>
  <c r="G3" i="23" s="1"/>
  <c r="E8" i="29"/>
  <c r="E2" i="23" s="1"/>
  <c r="E19" i="29"/>
  <c r="E27" i="29"/>
  <c r="E11" i="29"/>
  <c r="F2" i="23" s="1"/>
  <c r="E7" i="29"/>
  <c r="D2" i="23" s="1"/>
  <c r="E12" i="29"/>
  <c r="E15" i="29"/>
  <c r="D3" i="23" s="1"/>
  <c r="E10" i="29"/>
  <c r="C2" i="23" s="1"/>
  <c r="E6" i="29"/>
  <c r="E29" i="29"/>
  <c r="E30" i="29" s="1"/>
  <c r="E18" i="29"/>
  <c r="C3" i="23" s="1"/>
  <c r="E14" i="29"/>
  <c r="E9" i="29"/>
  <c r="G2" i="23" s="1"/>
  <c r="E5" i="29"/>
  <c r="D7" i="23" s="1"/>
  <c r="E6" i="28"/>
  <c r="E7" i="28"/>
  <c r="E5" i="23" s="1"/>
  <c r="E5" i="28"/>
  <c r="E9" i="28"/>
  <c r="E3" i="24" l="1"/>
  <c r="C3" i="24"/>
  <c r="D3" i="24"/>
  <c r="E28" i="29"/>
  <c r="H2" i="24" s="1"/>
  <c r="B2" i="24"/>
  <c r="E20" i="29"/>
  <c r="H3" i="23" s="1"/>
  <c r="B3" i="23"/>
  <c r="E13" i="29"/>
  <c r="H2" i="23" s="1"/>
  <c r="B2" i="23"/>
  <c r="E32" i="29"/>
  <c r="H3" i="24" s="1"/>
  <c r="E31" i="29"/>
  <c r="B3" i="24" s="1"/>
</calcChain>
</file>

<file path=xl/sharedStrings.xml><?xml version="1.0" encoding="utf-8"?>
<sst xmlns="http://schemas.openxmlformats.org/spreadsheetml/2006/main" count="683" uniqueCount="179">
  <si>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</si>
  <si>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</si>
  <si>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</si>
  <si>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</si>
  <si>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</si>
  <si>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</si>
  <si>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</si>
  <si>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</si>
  <si>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</si>
  <si>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See Notes section for which vehicle types use which sources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</si>
  <si>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</si>
  <si>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</si>
  <si>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</si>
  <si>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</si>
  <si>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</si>
  <si>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</si>
  <si>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</si>
  <si>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</si>
  <si>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</si>
  <si>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</si>
  <si>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</si>
  <si>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</si>
  <si>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</si>
  <si>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</si>
  <si>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</si>
  <si>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</si>
  <si>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</si>
  <si>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</si>
  <si>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</si>
  <si>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</si>
  <si>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</si>
  <si>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</si>
  <si>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</si>
  <si>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</si>
  <si>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</si>
  <si>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LPG vehicle</t>
  </si>
  <si>
    <t>hydrogen vehicle</t>
  </si>
  <si>
    <t>This variable gives fleet-wide fuel economy in units of cargo distance per BTU.</t>
  </si>
  <si>
    <t>Fuel Economy (passenger*miles/BTU)</t>
  </si>
  <si>
    <t>Fuel Economy (freight ton*miles/BTU)</t>
  </si>
  <si>
    <t>EU28 - Road transport</t>
  </si>
  <si>
    <t>Transport activity</t>
  </si>
  <si>
    <t>Passenger transport (mio pkm)</t>
  </si>
  <si>
    <t>Powered 2-wheelers</t>
  </si>
  <si>
    <t>Passenger cars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</si>
  <si>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</si>
  <si>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</si>
  <si>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</si>
  <si>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</si>
  <si>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</si>
  <si>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</si>
  <si>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Motor coaches, buses and trolley buses</t>
  </si>
  <si>
    <t>Freight transport (mio tkm)</t>
  </si>
  <si>
    <t>Light duty vehicles</t>
  </si>
  <si>
    <t>Heavy duty vehicles</t>
  </si>
  <si>
    <t>Domestic</t>
  </si>
  <si>
    <t>International</t>
  </si>
  <si>
    <t>Passenger transport</t>
  </si>
  <si>
    <t>Freight transport</t>
  </si>
  <si>
    <t>Total energy consumption (ktoe)</t>
  </si>
  <si>
    <t>Powered 2-wheelers (Gasoline)</t>
  </si>
  <si>
    <t>Plug-in hybrid electric (Gasoline and electricity)</t>
  </si>
  <si>
    <t>Heavy duty vehicles (Diesel oil incl. biofuels)</t>
  </si>
  <si>
    <t>Mio Passenger/Ton-Miles</t>
  </si>
  <si>
    <t>BTU</t>
  </si>
  <si>
    <t>Passenger/Ton-Miles</t>
  </si>
  <si>
    <t>Miles/BTU</t>
  </si>
  <si>
    <t>EU28 - Rail, metro and tram</t>
  </si>
  <si>
    <t>Metro and tram, urban light rail</t>
  </si>
  <si>
    <t>Conventional passenger trains</t>
  </si>
  <si>
    <t>Diesel</t>
  </si>
  <si>
    <t>Electric</t>
  </si>
  <si>
    <t>High speed passenger trains</t>
  </si>
  <si>
    <t>EU28 - Rail, metro and tram / energy consumption</t>
  </si>
  <si>
    <t>Diesel oil (incl. biofuels)</t>
  </si>
  <si>
    <t>EU28 - Aviation</t>
  </si>
  <si>
    <t>International - Intra-EU</t>
  </si>
  <si>
    <t>International - Extra-EU</t>
  </si>
  <si>
    <t>Domestic and International - Intra-EU</t>
  </si>
  <si>
    <t>EU28 - Coastal shipping and inland waterways</t>
  </si>
  <si>
    <t>Transport activity (mio tkm)</t>
  </si>
  <si>
    <t>Domestic coastal shipping</t>
  </si>
  <si>
    <t>Inland waterways</t>
  </si>
  <si>
    <t>https://europeanclimate.org/resources/an-economic-assessment-of-low-carbon-vehicles/</t>
  </si>
  <si>
    <t xml:space="preserve">BEV </t>
  </si>
  <si>
    <t>Basic energy consumption reduction (per km) vs equivalent ICE</t>
  </si>
  <si>
    <t>FCEV</t>
  </si>
  <si>
    <t>Energy consumption compared to ICE</t>
  </si>
  <si>
    <t>Table 14.6 - Summary of the key technology assumptions related to HEV, BEV, PHEV, FCEV</t>
  </si>
  <si>
    <t>European Climate Foundation</t>
  </si>
  <si>
    <t>Fueling Europe's Future: How auto innovation leads to EU jobs - Technical Report</t>
  </si>
  <si>
    <t>BEV</t>
  </si>
  <si>
    <t>H2</t>
  </si>
  <si>
    <t>Fuel Cell</t>
  </si>
  <si>
    <t>ICE</t>
  </si>
  <si>
    <t>Efficiency</t>
  </si>
  <si>
    <t>Improvement vs ICE</t>
  </si>
  <si>
    <t>Efficiency vs ICE</t>
  </si>
  <si>
    <t>Hydrogen FC</t>
  </si>
  <si>
    <t>Reference Point 1 - ECF (2018)</t>
  </si>
  <si>
    <t>Reference Point 2 - Hoekstra (2020)</t>
  </si>
  <si>
    <t>JRC-IDEES Database</t>
  </si>
  <si>
    <t>https://ec.europa.eu/jrc/en/potencia/jrc-idees</t>
  </si>
  <si>
    <t>See calculations for more details</t>
  </si>
  <si>
    <t>https://www.elaad.nl/news/auke-hoekstra-electric-trucks-economically-and-environmentally-desirable-but-misunderstood/</t>
  </si>
  <si>
    <t>General approach</t>
  </si>
  <si>
    <t>The following conversion factors were used for passenger and ton-kilometers to miles and from ktoe to BTU:</t>
  </si>
  <si>
    <t>Where possible historical data is used for battery electric vehicles.</t>
  </si>
  <si>
    <t>Historical data is not available for all technology types.</t>
  </si>
  <si>
    <t>For battery electric vehicles this is the case for heavy duty vehicles. For hydrogen vehicles this is the case for all vehicle types.</t>
  </si>
  <si>
    <t>Where not possible an estimate was made based on efficiency assumptions relative to a representative ICE - in the case of HDVs</t>
  </si>
  <si>
    <t>For all other vehicles types (hydrogen fuel cell vehicles) the estimate is made based on efficiency assumptions relative to values for BEVs.</t>
  </si>
  <si>
    <t>Battery electric and hydrogen vehicles</t>
  </si>
  <si>
    <t>A general assumption is made that Battery Electric Vehicles have an efficiency of 85% vs an efficiency of FCV of 65% and ICE of 30%.</t>
  </si>
  <si>
    <t>See Table 14.6 - ICCT recommends reducing the FCEV hydrogen energy consumption to 1.5 kWh/km (5.4 MJ/km), which corresponds to a 65% fuel cell peak
efficiency (US DOE goal for 2020). The energy consumption of the BEV and the FCEV needs to be consistent. You must derive the FCEV H2-energy consumption based on an average fuel cell efficiency and using the BEV electric power consumption. So, we suggest using a BEV energy consumption value (2030 onwards) of 0.97 kWh/km. The US Department of Energy has a 2020 goal of 65% peak efficiency  (https://www.hydrogen.energy.gov/pdfs/review16 
/fc000_papageorgopoulos_2016_o.pdf). From that point of view, then the H2-energy consumption would be 0.97 kWh/km divided by 0.65 which is 1.5 kWh/km or 5.4 MJ/km.</t>
  </si>
  <si>
    <t>Auke Hoekstra</t>
  </si>
  <si>
    <t>Electric trucks: economically and environmentally desirable but misunderstood</t>
  </si>
  <si>
    <t>See endnote v (p. 17): "The [IEA] report states: a [diesel] truck is at most 30% efficient and an electric vehicle [truck] is at least 85% efficient. That is 0.85/0.3=2.83 times better. Energy use of a diesel truck is around 40 [liters]/100km or 4kWh/km and 4/2.83=1.4kWh/km. But [a cost of] USD 0.21/km with an energy use of 1.4kWh/km would imply an energy cost of USD 0.15/kWh. And the drones flying around in the report (page 72) use electricity at USD 0.1/kWh.</t>
  </si>
  <si>
    <t>Where available, the fleet-wide average fuel economy was calculated based on historical JRC-IDEES values available for road, rail, aviation and ship transport.</t>
  </si>
  <si>
    <t>BTU in 1 ktoe</t>
  </si>
  <si>
    <t>passenger-kilometers per 1 passenger-mile</t>
  </si>
  <si>
    <t>metric ton-kilometers per short ton-mile</t>
  </si>
  <si>
    <t>Energy consumption (kWh/per km)</t>
  </si>
  <si>
    <t>Vehicle Type</t>
  </si>
  <si>
    <t>H2 vs BEV efficiency ratio</t>
  </si>
  <si>
    <t>Yellow lines based on non-JRC reference points</t>
  </si>
  <si>
    <t>Diesel/Natural Gas/Gasoline</t>
  </si>
  <si>
    <t>EU28 - Transport - Activity (passenger/tonne kms)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</si>
  <si>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</si>
  <si>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</si>
  <si>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</si>
  <si>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</si>
  <si>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</si>
  <si>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</si>
  <si>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</si>
  <si>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</si>
  <si>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</si>
  <si>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</si>
  <si>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</si>
  <si>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</si>
  <si>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</si>
  <si>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</si>
  <si>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</si>
  <si>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</si>
  <si>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</si>
  <si>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</si>
  <si>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</si>
  <si>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</si>
  <si>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</si>
  <si>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</si>
  <si>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</si>
  <si>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</si>
  <si>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</si>
  <si>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</si>
  <si>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</si>
  <si>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</si>
  <si>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</si>
  <si>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</si>
  <si>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</si>
  <si>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</si>
  <si>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</si>
  <si>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</si>
  <si>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</si>
  <si>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</si>
  <si>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</si>
  <si>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</si>
  <si>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</si>
  <si>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</si>
  <si>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</si>
  <si>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</si>
  <si>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</si>
  <si>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EU28 - Total energy consumption</t>
  </si>
  <si>
    <t>Road transport (ktoe)</t>
  </si>
  <si>
    <t>Rail, metro and tram (ktoe)</t>
  </si>
  <si>
    <t xml:space="preserve"> Conventional passenger trains</t>
  </si>
  <si>
    <t>Aviation (ktoe)</t>
  </si>
  <si>
    <t>Coastal shipping and inland waterways (ktoe)</t>
  </si>
  <si>
    <t>Bunkers (ktoe)</t>
  </si>
  <si>
    <t>TRA_Activity; TRA_Energy; (tabs from 'Central_2018_EU28_tra_det_yearly.xlsx')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</si>
</sst>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#,##0.0;\-#,##0.0;&quot;-&quot;"/>
    <numFmt numFmtId="169" formatCode="#,##0;\-#,##0;&quot;-&quot;"/>
    <numFmt numFmtId="170" formatCode="#,##0.00;\-#,##0.00;&quot;-&quot;"/>
    <numFmt numFmtId="172" formatCode="0.0"/>
    <numFmt numFmtId="175" formatCode="0.000000"/>
    <numFmt numFmtId="176" formatCode="0.000"/>
    <numFmt numFmtId="177" formatCode="#,##0.000000000_);\(#,##0.000000000\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0"/>
  </cellStyleXfs>
  <cellXfs count="166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0" fontId="0" fillId="0" borderId="0" xfId="0" applyNumberFormat="1" applyFill="1"/>
    <xf numFmtId="164" fontId="0" fillId="0" borderId="0" xfId="0" applyNumberFormat="1"/>
    <xf numFmtId="0" fontId="40" fillId="0" borderId="0" xfId="153"/>
    <xf numFmtId="0" fontId="0" fillId="28" borderId="0" xfId="0" applyNumberFormat="1" applyFill="1"/>
    <xf numFmtId="0" fontId="42" fillId="29" borderId="19" xfId="154" applyFont="1" applyFill="1" applyBorder="1" applyAlignment="1">
      <alignment horizontal="left" vertical="center"/>
    </xf>
    <xf numFmtId="1" fontId="43" fillId="29" borderId="19" xfId="154" applyNumberFormat="1" applyFont="1" applyFill="1" applyBorder="1" applyAlignment="1">
      <alignment horizontal="center" vertical="center"/>
    </xf>
    <xf numFmtId="0" fontId="44" fillId="30" borderId="0" xfId="154" applyFont="1" applyFill="1" applyAlignment="1">
      <alignment vertical="center"/>
    </xf>
    <xf numFmtId="0" fontId="44" fillId="0" borderId="20" xfId="154" applyFont="1" applyBorder="1" applyAlignment="1">
      <alignment vertical="center"/>
    </xf>
    <xf numFmtId="0" fontId="44" fillId="30" borderId="20" xfId="154" applyFont="1" applyFill="1" applyBorder="1" applyAlignment="1">
      <alignment vertical="center"/>
    </xf>
    <xf numFmtId="0" fontId="45" fillId="31" borderId="19" xfId="154" applyFont="1" applyFill="1" applyBorder="1" applyAlignment="1">
      <alignment horizontal="left" vertical="center"/>
    </xf>
    <xf numFmtId="168" fontId="46" fillId="31" borderId="19" xfId="154" applyNumberFormat="1" applyFont="1" applyFill="1" applyBorder="1" applyAlignment="1">
      <alignment vertical="center"/>
    </xf>
    <xf numFmtId="0" fontId="47" fillId="32" borderId="19" xfId="154" applyFont="1" applyFill="1" applyBorder="1" applyAlignment="1">
      <alignment horizontal="left" vertical="center" indent="1"/>
    </xf>
    <xf numFmtId="168" fontId="47" fillId="32" borderId="19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2"/>
    </xf>
    <xf numFmtId="0" fontId="44" fillId="30" borderId="22" xfId="154" applyFont="1" applyFill="1" applyBorder="1" applyAlignment="1">
      <alignment horizontal="left" vertical="center" indent="2"/>
    </xf>
    <xf numFmtId="0" fontId="44" fillId="30" borderId="0" xfId="154" applyFont="1" applyFill="1" applyAlignment="1">
      <alignment horizontal="left" vertical="center" indent="3"/>
    </xf>
    <xf numFmtId="168" fontId="44" fillId="0" borderId="0" xfId="154" applyNumberFormat="1" applyFont="1" applyAlignment="1">
      <alignment vertical="center"/>
    </xf>
    <xf numFmtId="0" fontId="44" fillId="30" borderId="13" xfId="154" applyFont="1" applyFill="1" applyBorder="1" applyAlignment="1">
      <alignment horizontal="left" vertical="center" indent="3"/>
    </xf>
    <xf numFmtId="168" fontId="44" fillId="0" borderId="13" xfId="154" applyNumberFormat="1" applyFont="1" applyBorder="1" applyAlignment="1">
      <alignment vertical="center"/>
    </xf>
    <xf numFmtId="0" fontId="44" fillId="0" borderId="0" xfId="154" applyFont="1" applyAlignment="1">
      <alignment vertical="center"/>
    </xf>
    <xf numFmtId="169" fontId="47" fillId="32" borderId="19" xfId="154" applyNumberFormat="1" applyFont="1" applyFill="1" applyBorder="1" applyAlignment="1">
      <alignment vertical="center"/>
    </xf>
    <xf numFmtId="170" fontId="46" fillId="31" borderId="19" xfId="154" applyNumberFormat="1" applyFont="1" applyFill="1" applyBorder="1" applyAlignment="1">
      <alignment vertical="center"/>
    </xf>
    <xf numFmtId="170" fontId="47" fillId="32" borderId="19" xfId="154" applyNumberFormat="1" applyFont="1" applyFill="1" applyBorder="1" applyAlignment="1">
      <alignment vertical="center"/>
    </xf>
    <xf numFmtId="170" fontId="44" fillId="0" borderId="0" xfId="154" applyNumberFormat="1" applyFont="1" applyAlignment="1">
      <alignment vertical="center"/>
    </xf>
    <xf numFmtId="170" fontId="44" fillId="0" borderId="13" xfId="154" applyNumberFormat="1" applyFont="1" applyBorder="1" applyAlignment="1">
      <alignment vertical="center"/>
    </xf>
    <xf numFmtId="165" fontId="47" fillId="32" borderId="19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2"/>
    </xf>
    <xf numFmtId="0" fontId="44" fillId="30" borderId="13" xfId="154" applyFont="1" applyFill="1" applyBorder="1" applyAlignment="1">
      <alignment horizontal="left" vertical="center" indent="2"/>
    </xf>
    <xf numFmtId="0" fontId="44" fillId="30" borderId="20" xfId="154" applyFont="1" applyFill="1" applyBorder="1" applyAlignment="1">
      <alignment horizontal="left" vertical="center" indent="2"/>
    </xf>
    <xf numFmtId="0" fontId="40" fillId="0" borderId="0" xfId="153" applyAlignment="1">
      <alignment vertical="center" wrapText="1"/>
    </xf>
    <xf numFmtId="0" fontId="49" fillId="0" borderId="0" xfId="0" applyFont="1" applyAlignment="1">
      <alignment horizontal="left" vertical="center" wrapText="1" indent="1"/>
    </xf>
    <xf numFmtId="0" fontId="40" fillId="0" borderId="0" xfId="153" applyAlignment="1">
      <alignment horizontal="left" vertical="center" wrapText="1" indent="1"/>
    </xf>
    <xf numFmtId="168" fontId="44" fillId="0" borderId="0" xfId="154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44" fillId="30" borderId="23" xfId="154" applyFont="1" applyFill="1" applyBorder="1" applyAlignment="1">
      <alignment horizontal="left" vertical="center" indent="2"/>
    </xf>
    <xf numFmtId="0" fontId="47" fillId="32" borderId="21" xfId="154" applyFont="1" applyFill="1" applyBorder="1" applyAlignment="1">
      <alignment horizontal="left" vertical="center" indent="1"/>
    </xf>
    <xf numFmtId="169" fontId="47" fillId="32" borderId="21" xfId="154" applyNumberFormat="1" applyFont="1" applyFill="1" applyBorder="1" applyAlignment="1">
      <alignment vertical="center"/>
    </xf>
    <xf numFmtId="0" fontId="47" fillId="32" borderId="22" xfId="154" applyFont="1" applyFill="1" applyBorder="1" applyAlignment="1">
      <alignment horizontal="left" vertical="center" indent="1"/>
    </xf>
    <xf numFmtId="169" fontId="47" fillId="32" borderId="22" xfId="154" applyNumberFormat="1" applyFont="1" applyFill="1" applyBorder="1" applyAlignment="1">
      <alignment vertical="center"/>
    </xf>
    <xf numFmtId="170" fontId="47" fillId="32" borderId="21" xfId="154" applyNumberFormat="1" applyFont="1" applyFill="1" applyBorder="1" applyAlignment="1">
      <alignment vertical="center"/>
    </xf>
    <xf numFmtId="170" fontId="47" fillId="32" borderId="22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1"/>
    </xf>
    <xf numFmtId="0" fontId="44" fillId="30" borderId="13" xfId="154" applyFont="1" applyFill="1" applyBorder="1" applyAlignment="1">
      <alignment horizontal="left" vertical="center" indent="1"/>
    </xf>
    <xf numFmtId="175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4" fillId="33" borderId="0" xfId="154" applyFont="1" applyFill="1" applyBorder="1" applyAlignment="1">
      <alignment horizontal="right" vertical="center" indent="2"/>
    </xf>
    <xf numFmtId="168" fontId="44" fillId="33" borderId="0" xfId="154" applyNumberFormat="1" applyFont="1" applyFill="1" applyBorder="1" applyAlignment="1">
      <alignment vertical="center"/>
    </xf>
    <xf numFmtId="0" fontId="44" fillId="33" borderId="0" xfId="154" applyFont="1" applyFill="1" applyAlignment="1">
      <alignment horizontal="left" vertical="center" indent="3"/>
    </xf>
    <xf numFmtId="168" fontId="44" fillId="33" borderId="0" xfId="154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2" fillId="0" borderId="24" xfId="0" applyFont="1" applyBorder="1"/>
    <xf numFmtId="0" fontId="0" fillId="0" borderId="20" xfId="0" applyBorder="1"/>
    <xf numFmtId="0" fontId="0" fillId="0" borderId="25" xfId="0" applyBorder="1"/>
    <xf numFmtId="0" fontId="2" fillId="0" borderId="26" xfId="0" applyFont="1" applyBorder="1"/>
    <xf numFmtId="0" fontId="0" fillId="0" borderId="0" xfId="0" applyBorder="1"/>
    <xf numFmtId="0" fontId="0" fillId="0" borderId="27" xfId="0" applyBorder="1"/>
    <xf numFmtId="0" fontId="2" fillId="0" borderId="26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4" fillId="0" borderId="0" xfId="154" applyFont="1" applyFill="1" applyBorder="1" applyAlignment="1">
      <alignment horizontal="left" vertical="center" indent="3"/>
    </xf>
    <xf numFmtId="11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29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26" xfId="0" applyBorder="1"/>
    <xf numFmtId="0" fontId="48" fillId="0" borderId="27" xfId="0" applyFont="1" applyBorder="1"/>
    <xf numFmtId="0" fontId="0" fillId="33" borderId="26" xfId="0" applyFill="1" applyBorder="1"/>
    <xf numFmtId="0" fontId="0" fillId="0" borderId="28" xfId="0" applyBorder="1"/>
    <xf numFmtId="0" fontId="0" fillId="0" borderId="13" xfId="0" applyBorder="1"/>
    <xf numFmtId="0" fontId="0" fillId="0" borderId="29" xfId="0" applyBorder="1"/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50" fillId="29" borderId="32" xfId="154" applyFont="1" applyFill="1" applyBorder="1" applyAlignment="1">
      <alignment horizontal="left" vertical="center"/>
    </xf>
    <xf numFmtId="1" fontId="51" fillId="29" borderId="32" xfId="154" applyNumberFormat="1" applyFont="1" applyFill="1" applyBorder="1" applyAlignment="1">
      <alignment horizontal="center" vertical="center"/>
    </xf>
    <xf numFmtId="172" fontId="52" fillId="0" borderId="33" xfId="154" applyNumberFormat="1" applyFont="1" applyBorder="1" applyAlignment="1">
      <alignment vertical="center"/>
    </xf>
    <xf numFmtId="1" fontId="53" fillId="30" borderId="33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vertical="center"/>
    </xf>
    <xf numFmtId="165" fontId="46" fillId="31" borderId="19" xfId="154" applyNumberFormat="1" applyFont="1" applyFill="1" applyBorder="1" applyAlignment="1">
      <alignment vertical="center"/>
    </xf>
    <xf numFmtId="0" fontId="53" fillId="30" borderId="19" xfId="154" applyFont="1" applyFill="1" applyBorder="1" applyAlignment="1">
      <alignment horizontal="left" vertical="center" indent="2"/>
    </xf>
    <xf numFmtId="165" fontId="53" fillId="0" borderId="19" xfId="154" applyNumberFormat="1" applyFont="1" applyBorder="1" applyAlignment="1">
      <alignment vertical="center"/>
    </xf>
    <xf numFmtId="0" fontId="53" fillId="30" borderId="20" xfId="154" applyFont="1" applyFill="1" applyBorder="1" applyAlignment="1">
      <alignment horizontal="left" vertical="center" indent="3"/>
    </xf>
    <xf numFmtId="165" fontId="53" fillId="0" borderId="20" xfId="154" applyNumberFormat="1" applyFont="1" applyBorder="1" applyAlignment="1">
      <alignment vertical="center"/>
    </xf>
    <xf numFmtId="0" fontId="53" fillId="30" borderId="0" xfId="154" applyFont="1" applyFill="1" applyAlignment="1">
      <alignment horizontal="left" vertical="center" indent="3"/>
    </xf>
    <xf numFmtId="165" fontId="53" fillId="0" borderId="0" xfId="154" applyNumberFormat="1" applyFont="1" applyAlignment="1">
      <alignment vertical="center"/>
    </xf>
    <xf numFmtId="0" fontId="53" fillId="30" borderId="13" xfId="154" applyFont="1" applyFill="1" applyBorder="1" applyAlignment="1">
      <alignment horizontal="left" vertical="center" indent="3"/>
    </xf>
    <xf numFmtId="165" fontId="53" fillId="0" borderId="13" xfId="154" applyNumberFormat="1" applyFont="1" applyBorder="1" applyAlignment="1">
      <alignment vertical="center"/>
    </xf>
    <xf numFmtId="172" fontId="52" fillId="0" borderId="0" xfId="154" applyNumberFormat="1" applyFont="1" applyAlignment="1">
      <alignment vertical="center"/>
    </xf>
    <xf numFmtId="1" fontId="53" fillId="30" borderId="0" xfId="154" applyNumberFormat="1" applyFont="1" applyFill="1" applyAlignment="1">
      <alignment vertical="center"/>
    </xf>
    <xf numFmtId="165" fontId="53" fillId="30" borderId="0" xfId="154" applyNumberFormat="1" applyFont="1" applyFill="1" applyAlignment="1">
      <alignment vertical="center"/>
    </xf>
    <xf numFmtId="172" fontId="52" fillId="34" borderId="19" xfId="154" applyNumberFormat="1" applyFont="1" applyFill="1" applyBorder="1" applyAlignment="1">
      <alignment vertical="center"/>
    </xf>
    <xf numFmtId="1" fontId="53" fillId="34" borderId="19" xfId="154" applyNumberFormat="1" applyFont="1" applyFill="1" applyBorder="1" applyAlignment="1">
      <alignment vertical="center"/>
    </xf>
    <xf numFmtId="165" fontId="53" fillId="34" borderId="19" xfId="154" applyNumberFormat="1" applyFont="1" applyFill="1" applyBorder="1" applyAlignment="1">
      <alignment vertical="center"/>
    </xf>
    <xf numFmtId="165" fontId="45" fillId="31" borderId="19" xfId="154" applyNumberFormat="1" applyFont="1" applyFill="1" applyBorder="1" applyAlignment="1">
      <alignment vertical="center"/>
    </xf>
    <xf numFmtId="0" fontId="54" fillId="31" borderId="19" xfId="154" applyFont="1" applyFill="1" applyBorder="1" applyAlignment="1">
      <alignment horizontal="left" vertical="center" indent="1"/>
    </xf>
    <xf numFmtId="165" fontId="54" fillId="31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2"/>
    </xf>
    <xf numFmtId="165" fontId="51" fillId="31" borderId="19" xfId="154" applyNumberFormat="1" applyFont="1" applyFill="1" applyBorder="1" applyAlignment="1">
      <alignment vertical="center"/>
    </xf>
    <xf numFmtId="0" fontId="53" fillId="32" borderId="19" xfId="154" applyFont="1" applyFill="1" applyBorder="1" applyAlignment="1">
      <alignment horizontal="left" vertical="center" indent="3"/>
    </xf>
    <xf numFmtId="165" fontId="53" fillId="32" borderId="19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horizontal="left" vertical="center" indent="4"/>
    </xf>
    <xf numFmtId="0" fontId="53" fillId="30" borderId="13" xfId="154" applyFont="1" applyFill="1" applyBorder="1" applyAlignment="1">
      <alignment horizontal="left" vertical="center" indent="4"/>
    </xf>
    <xf numFmtId="0" fontId="53" fillId="34" borderId="0" xfId="154" applyFont="1" applyFill="1" applyAlignment="1">
      <alignment vertical="center"/>
    </xf>
    <xf numFmtId="165" fontId="53" fillId="34" borderId="0" xfId="154" applyNumberFormat="1" applyFont="1" applyFill="1" applyAlignment="1">
      <alignment vertical="center"/>
    </xf>
    <xf numFmtId="0" fontId="53" fillId="32" borderId="19" xfId="154" applyFont="1" applyFill="1" applyBorder="1" applyAlignment="1">
      <alignment horizontal="left" vertical="center" indent="2"/>
    </xf>
    <xf numFmtId="0" fontId="53" fillId="30" borderId="0" xfId="154" applyFont="1" applyFill="1" applyAlignment="1">
      <alignment horizontal="left" vertical="center" indent="2"/>
    </xf>
    <xf numFmtId="0" fontId="53" fillId="30" borderId="13" xfId="154" applyFont="1" applyFill="1" applyBorder="1" applyAlignment="1">
      <alignment horizontal="left" vertical="center" indent="2"/>
    </xf>
    <xf numFmtId="0" fontId="53" fillId="32" borderId="19" xfId="154" applyFont="1" applyFill="1" applyBorder="1" applyAlignment="1">
      <alignment horizontal="left" vertical="center" indent="1"/>
    </xf>
    <xf numFmtId="165" fontId="51" fillId="0" borderId="19" xfId="154" applyNumberFormat="1" applyFont="1" applyFill="1" applyBorder="1" applyAlignment="1">
      <alignment vertical="center"/>
    </xf>
    <xf numFmtId="168" fontId="44" fillId="0" borderId="0" xfId="154" applyNumberFormat="1" applyFont="1" applyFill="1" applyAlignment="1">
      <alignment vertical="center"/>
    </xf>
    <xf numFmtId="4" fontId="45" fillId="31" borderId="19" xfId="154" applyNumberFormat="1" applyFont="1" applyFill="1" applyBorder="1" applyAlignment="1">
      <alignment vertical="center"/>
    </xf>
    <xf numFmtId="4" fontId="47" fillId="32" borderId="19" xfId="154" applyNumberFormat="1" applyFont="1" applyFill="1" applyBorder="1" applyAlignment="1">
      <alignment vertical="center"/>
    </xf>
    <xf numFmtId="4" fontId="53" fillId="0" borderId="19" xfId="154" applyNumberFormat="1" applyFont="1" applyBorder="1" applyAlignment="1">
      <alignment vertical="center"/>
    </xf>
    <xf numFmtId="4" fontId="53" fillId="0" borderId="20" xfId="154" applyNumberFormat="1" applyFont="1" applyBorder="1" applyAlignment="1">
      <alignment vertical="center"/>
    </xf>
    <xf numFmtId="4" fontId="53" fillId="0" borderId="0" xfId="154" applyNumberFormat="1" applyFont="1" applyAlignment="1">
      <alignment vertical="center"/>
    </xf>
    <xf numFmtId="4" fontId="53" fillId="0" borderId="13" xfId="154" applyNumberFormat="1" applyFont="1" applyBorder="1" applyAlignment="1">
      <alignment vertical="center"/>
    </xf>
    <xf numFmtId="4" fontId="53" fillId="30" borderId="0" xfId="154" applyNumberFormat="1" applyFont="1" applyFill="1" applyAlignment="1">
      <alignment vertical="center"/>
    </xf>
    <xf numFmtId="4" fontId="53" fillId="34" borderId="19" xfId="154" applyNumberFormat="1" applyFont="1" applyFill="1" applyBorder="1" applyAlignment="1">
      <alignment vertical="center"/>
    </xf>
    <xf numFmtId="4" fontId="54" fillId="31" borderId="19" xfId="154" applyNumberFormat="1" applyFont="1" applyFill="1" applyBorder="1" applyAlignment="1">
      <alignment vertical="center"/>
    </xf>
    <xf numFmtId="4" fontId="51" fillId="31" borderId="19" xfId="154" applyNumberFormat="1" applyFont="1" applyFill="1" applyBorder="1" applyAlignment="1">
      <alignment vertical="center"/>
    </xf>
    <xf numFmtId="4" fontId="53" fillId="32" borderId="19" xfId="154" applyNumberFormat="1" applyFont="1" applyFill="1" applyBorder="1" applyAlignment="1">
      <alignment vertical="center"/>
    </xf>
    <xf numFmtId="4" fontId="53" fillId="34" borderId="0" xfId="154" applyNumberFormat="1" applyFont="1" applyFill="1" applyAlignment="1">
      <alignment vertical="center"/>
    </xf>
    <xf numFmtId="177" fontId="0" fillId="0" borderId="0" xfId="0" applyNumberFormat="1"/>
    <xf numFmtId="168" fontId="44" fillId="0" borderId="22" xfId="154" applyNumberFormat="1" applyFont="1" applyFill="1" applyBorder="1" applyAlignment="1">
      <alignment vertical="center"/>
    </xf>
    <xf numFmtId="168" fontId="44" fillId="0" borderId="21" xfId="154" applyNumberFormat="1" applyFont="1" applyFill="1" applyBorder="1" applyAlignment="1">
      <alignment vertical="center"/>
    </xf>
    <xf numFmtId="168" fontId="44" fillId="0" borderId="13" xfId="154" applyNumberFormat="1" applyFont="1" applyFill="1" applyBorder="1" applyAlignment="1">
      <alignment vertical="center"/>
    </xf>
    <xf numFmtId="170" fontId="44" fillId="0" borderId="20" xfId="154" applyNumberFormat="1" applyFont="1" applyFill="1" applyBorder="1" applyAlignment="1">
      <alignment vertical="center"/>
    </xf>
    <xf numFmtId="170" fontId="44" fillId="0" borderId="22" xfId="154" applyNumberFormat="1" applyFont="1" applyFill="1" applyBorder="1" applyAlignment="1">
      <alignment vertical="center"/>
    </xf>
    <xf numFmtId="170" fontId="44" fillId="0" borderId="0" xfId="154" applyNumberFormat="1" applyFont="1" applyFill="1" applyAlignment="1">
      <alignment vertical="center"/>
    </xf>
    <xf numFmtId="170" fontId="44" fillId="0" borderId="21" xfId="154" applyNumberFormat="1" applyFont="1" applyFill="1" applyBorder="1" applyAlignment="1">
      <alignment vertical="center"/>
    </xf>
    <xf numFmtId="165" fontId="54" fillId="32" borderId="19" xfId="154" applyNumberFormat="1" applyFont="1" applyFill="1" applyBorder="1" applyAlignment="1">
      <alignment vertical="center"/>
    </xf>
    <xf numFmtId="169" fontId="44" fillId="0" borderId="20" xfId="154" applyNumberFormat="1" applyFont="1" applyFill="1" applyBorder="1" applyAlignment="1">
      <alignment vertical="center"/>
    </xf>
    <xf numFmtId="169" fontId="44" fillId="0" borderId="22" xfId="154" applyNumberFormat="1" applyFont="1" applyFill="1" applyBorder="1" applyAlignment="1">
      <alignment vertical="center"/>
    </xf>
    <xf numFmtId="169" fontId="44" fillId="0" borderId="0" xfId="154" applyNumberFormat="1" applyFont="1" applyFill="1" applyAlignment="1">
      <alignment vertical="center"/>
    </xf>
    <xf numFmtId="169" fontId="44" fillId="0" borderId="23" xfId="154" applyNumberFormat="1" applyFont="1" applyFill="1" applyBorder="1" applyAlignment="1">
      <alignment vertical="center"/>
    </xf>
    <xf numFmtId="169" fontId="44" fillId="0" borderId="13" xfId="154" applyNumberFormat="1" applyFont="1" applyFill="1" applyBorder="1" applyAlignment="1">
      <alignment vertical="center"/>
    </xf>
    <xf numFmtId="168" fontId="44" fillId="0" borderId="20" xfId="154" applyNumberFormat="1" applyFont="1" applyFill="1" applyBorder="1" applyAlignment="1">
      <alignment vertical="center"/>
    </xf>
    <xf numFmtId="168" fontId="44" fillId="0" borderId="23" xfId="154" applyNumberFormat="1" applyFont="1" applyFill="1" applyBorder="1" applyAlignment="1">
      <alignment vertical="center"/>
    </xf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4" xr:uid="{8E71B0E4-D20F-4B17-9362-B7169F3D51A9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climate.org/resources/an-economic-assessment-of-low-carbon-vehicles/" TargetMode="External"/><Relationship Id="rId2" Type="http://schemas.openxmlformats.org/officeDocument/2006/relationships/hyperlink" Target="https://www.elaad.nl/news/auke-hoekstra-electric-trucks-economically-and-environmentally-desirable-but-misunderstood/" TargetMode="External"/><Relationship Id="rId1" Type="http://schemas.openxmlformats.org/officeDocument/2006/relationships/hyperlink" Target="https://ec.europa.eu/jrc/en/potencia/jrc-idee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zoomScale="85" zoomScaleNormal="85" workbookViewId="0">
      <selection activeCell="B7" sqref="B7"/>
    </sheetView>
  </sheetViews>
  <sheetFormatPr defaultColWidth="9.1328125" defaultRowHeight="14.75"/>
  <cols>
    <col min="1" max="1" width="13.40625" customWidth="1"/>
    <col min="2" max="2" width="139.58984375" bestFit="1" customWidth="1"/>
  </cols>
  <sheetData>
    <row r="1" spans="1:5">
      <c r="A1" s="1" t="s">
        <v>10</v>
      </c>
    </row>
    <row r="3" spans="1:5">
      <c r="A3" s="1" t="s">
        <v>0</v>
      </c>
      <c r="B3" s="2" t="s">
        <v>9</v>
      </c>
    </row>
    <row r="4" spans="1:5">
      <c r="B4" t="s">
        <v>101</v>
      </c>
    </row>
    <row r="5" spans="1:5">
      <c r="B5" s="4">
        <v>2018</v>
      </c>
    </row>
    <row r="6" spans="1:5">
      <c r="B6" t="s">
        <v>178</v>
      </c>
    </row>
    <row r="7" spans="1:5">
      <c r="B7" s="13" t="s">
        <v>102</v>
      </c>
    </row>
    <row r="8" spans="1:5">
      <c r="B8" t="s">
        <v>103</v>
      </c>
    </row>
    <row r="10" spans="1:5">
      <c r="B10" s="1" t="s">
        <v>89</v>
      </c>
    </row>
    <row r="11" spans="1:5">
      <c r="B11" s="4">
        <v>2018</v>
      </c>
    </row>
    <row r="12" spans="1:5">
      <c r="B12" t="s">
        <v>90</v>
      </c>
      <c r="D12" s="1"/>
    </row>
    <row r="13" spans="1:5">
      <c r="B13" s="13" t="s">
        <v>83</v>
      </c>
      <c r="D13" s="5"/>
      <c r="E13" s="1"/>
    </row>
    <row r="14" spans="1:5" ht="88.5">
      <c r="B14" s="55" t="s">
        <v>114</v>
      </c>
      <c r="E14" s="12"/>
    </row>
    <row r="15" spans="1:5">
      <c r="E15" s="12"/>
    </row>
    <row r="16" spans="1:5">
      <c r="B16" s="5" t="s">
        <v>115</v>
      </c>
      <c r="E16" s="12"/>
    </row>
    <row r="17" spans="1:5">
      <c r="B17" s="56">
        <v>2020</v>
      </c>
      <c r="E17" s="12"/>
    </row>
    <row r="18" spans="1:5">
      <c r="B18" s="56" t="s">
        <v>116</v>
      </c>
      <c r="E18" s="12"/>
    </row>
    <row r="19" spans="1:5">
      <c r="B19" s="13" t="s">
        <v>104</v>
      </c>
      <c r="E19" s="12"/>
    </row>
    <row r="20" spans="1:5" ht="44.25">
      <c r="B20" s="55" t="s">
        <v>117</v>
      </c>
      <c r="E20" s="12"/>
    </row>
    <row r="21" spans="1:5">
      <c r="E21" s="12"/>
    </row>
    <row r="22" spans="1:5">
      <c r="A22" s="1" t="s">
        <v>1</v>
      </c>
      <c r="D22" s="13"/>
    </row>
    <row r="23" spans="1:5">
      <c r="A23" t="s">
        <v>37</v>
      </c>
    </row>
    <row r="25" spans="1:5">
      <c r="A25" s="1" t="s">
        <v>105</v>
      </c>
    </row>
    <row r="26" spans="1:5">
      <c r="A26" t="s">
        <v>118</v>
      </c>
    </row>
    <row r="27" spans="1:5">
      <c r="A27" t="s">
        <v>106</v>
      </c>
    </row>
    <row r="28" spans="1:5">
      <c r="A28" s="57">
        <v>1.46</v>
      </c>
      <c r="B28" t="s">
        <v>121</v>
      </c>
    </row>
    <row r="29" spans="1:5">
      <c r="A29" s="57">
        <v>1.6093440000000001</v>
      </c>
      <c r="B29" t="s">
        <v>120</v>
      </c>
    </row>
    <row r="30" spans="1:5">
      <c r="A30" s="58">
        <f>39.6831*10^9</f>
        <v>39683100000</v>
      </c>
      <c r="B30" t="s">
        <v>119</v>
      </c>
    </row>
    <row r="32" spans="1:5">
      <c r="A32" s="1" t="s">
        <v>112</v>
      </c>
    </row>
    <row r="33" spans="1:2">
      <c r="A33" t="s">
        <v>108</v>
      </c>
    </row>
    <row r="34" spans="1:2">
      <c r="A34" t="s">
        <v>109</v>
      </c>
    </row>
    <row r="35" spans="1:2">
      <c r="A35" t="s">
        <v>107</v>
      </c>
    </row>
    <row r="36" spans="1:2">
      <c r="A36" t="s">
        <v>110</v>
      </c>
    </row>
    <row r="37" spans="1:2">
      <c r="A37" t="s">
        <v>111</v>
      </c>
    </row>
    <row r="38" spans="1:2">
      <c r="A38" t="s">
        <v>113</v>
      </c>
    </row>
    <row r="40" spans="1:2">
      <c r="A40" s="9" t="s">
        <v>29</v>
      </c>
      <c r="B40" s="10"/>
    </row>
    <row r="41" spans="1:2">
      <c r="A41" t="s">
        <v>30</v>
      </c>
    </row>
    <row r="42" spans="1:2">
      <c r="A42" t="s">
        <v>31</v>
      </c>
    </row>
    <row r="43" spans="1:2">
      <c r="A43" t="s">
        <v>32</v>
      </c>
    </row>
  </sheetData>
  <hyperlinks>
    <hyperlink ref="B7" r:id="rId1" xr:uid="{A4C55137-510F-4B96-9BD4-63C84FAACC91}"/>
    <hyperlink ref="B19" r:id="rId2" xr:uid="{71158EB8-5E88-4405-AA59-FFA9F0609163}"/>
    <hyperlink ref="B13" r:id="rId3" xr:uid="{0C6C773F-D7C8-419A-9859-B2BA482DD83E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workbookViewId="0">
      <selection activeCell="F10" sqref="F10"/>
    </sheetView>
  </sheetViews>
  <sheetFormatPr defaultColWidth="9.1328125" defaultRowHeight="14.75"/>
  <cols>
    <col min="1" max="1" width="12.26953125" customWidth="1"/>
    <col min="2" max="2" width="21.86328125" customWidth="1"/>
    <col min="3" max="3" width="18.1328125" customWidth="1"/>
    <col min="4" max="5" width="16.7265625" customWidth="1"/>
    <col min="6" max="8" width="20.58984375" customWidth="1"/>
  </cols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10" spans="1:1">
      <c r="A10" t="s">
        <v>25</v>
      </c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34</v>
      </c>
    </row>
    <row r="15" spans="1:1">
      <c r="A15" t="s">
        <v>33</v>
      </c>
    </row>
    <row r="17" spans="1:8">
      <c r="A17" s="2" t="s">
        <v>23</v>
      </c>
      <c r="B17" s="3"/>
      <c r="C17" s="3"/>
      <c r="D17" s="3"/>
      <c r="E17" s="3"/>
      <c r="F17" s="3"/>
      <c r="G17" s="3"/>
      <c r="H17" s="3"/>
    </row>
    <row r="18" spans="1:8"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7" t="s">
        <v>35</v>
      </c>
      <c r="H18" s="7" t="s">
        <v>36</v>
      </c>
    </row>
    <row r="19" spans="1:8">
      <c r="A19" t="s">
        <v>11</v>
      </c>
      <c r="B19" s="8">
        <v>1</v>
      </c>
      <c r="C19" s="8">
        <v>1</v>
      </c>
      <c r="D19" s="14">
        <v>0.96499999999999997</v>
      </c>
      <c r="E19" s="8">
        <v>1</v>
      </c>
      <c r="F19" s="8">
        <v>1</v>
      </c>
      <c r="G19" s="8">
        <v>1</v>
      </c>
      <c r="H19" s="8">
        <v>1</v>
      </c>
    </row>
    <row r="20" spans="1:8">
      <c r="A20" t="s">
        <v>8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</row>
    <row r="21" spans="1:8">
      <c r="A21" t="s">
        <v>7</v>
      </c>
      <c r="B21" s="8">
        <v>1</v>
      </c>
      <c r="C21" s="8">
        <v>1</v>
      </c>
      <c r="D21" s="8">
        <v>1</v>
      </c>
      <c r="E21" s="8">
        <v>1</v>
      </c>
      <c r="F21">
        <v>0</v>
      </c>
      <c r="G21">
        <v>0</v>
      </c>
      <c r="H21" s="8">
        <v>1</v>
      </c>
    </row>
    <row r="22" spans="1:8">
      <c r="A22" t="s">
        <v>12</v>
      </c>
      <c r="B22" s="8">
        <v>1</v>
      </c>
      <c r="C22" s="8">
        <v>1</v>
      </c>
      <c r="D22" s="8">
        <v>1</v>
      </c>
      <c r="E22" s="8">
        <v>1</v>
      </c>
      <c r="F22">
        <v>0</v>
      </c>
      <c r="G22">
        <v>0</v>
      </c>
      <c r="H22" s="8">
        <v>1</v>
      </c>
    </row>
    <row r="23" spans="1:8">
      <c r="A23" t="s">
        <v>13</v>
      </c>
      <c r="B23" s="8">
        <v>1</v>
      </c>
      <c r="C23" s="8">
        <v>1</v>
      </c>
      <c r="D23" s="8">
        <v>1</v>
      </c>
      <c r="E23" s="8">
        <v>1</v>
      </c>
      <c r="F23">
        <v>0</v>
      </c>
      <c r="G23">
        <v>0</v>
      </c>
      <c r="H23" s="8">
        <v>1</v>
      </c>
    </row>
    <row r="24" spans="1:8">
      <c r="A24" t="s">
        <v>14</v>
      </c>
      <c r="B24" s="8">
        <v>1</v>
      </c>
      <c r="C24" s="8">
        <v>1</v>
      </c>
      <c r="D24" s="11">
        <v>1</v>
      </c>
      <c r="E24" s="8">
        <v>1</v>
      </c>
      <c r="F24" s="8">
        <v>1</v>
      </c>
      <c r="G24" s="8">
        <v>1</v>
      </c>
      <c r="H24" s="8">
        <v>1</v>
      </c>
    </row>
    <row r="26" spans="1:8">
      <c r="A26" s="2" t="s">
        <v>24</v>
      </c>
      <c r="B26" s="3"/>
      <c r="C26" s="3"/>
      <c r="D26" s="3"/>
      <c r="E26" s="3"/>
      <c r="F26" s="3"/>
      <c r="G26" s="3"/>
      <c r="H26" s="3"/>
    </row>
    <row r="27" spans="1:8">
      <c r="B27" s="7" t="s">
        <v>2</v>
      </c>
      <c r="C27" s="7" t="s">
        <v>3</v>
      </c>
      <c r="D27" s="7" t="s">
        <v>4</v>
      </c>
      <c r="E27" s="7" t="s">
        <v>5</v>
      </c>
      <c r="F27" s="7" t="s">
        <v>6</v>
      </c>
      <c r="G27" s="7" t="s">
        <v>35</v>
      </c>
      <c r="H27" s="7" t="s">
        <v>36</v>
      </c>
    </row>
    <row r="28" spans="1:8">
      <c r="A28" t="s">
        <v>11</v>
      </c>
      <c r="B28" s="8">
        <v>1</v>
      </c>
      <c r="C28" s="8">
        <v>1</v>
      </c>
      <c r="D28" s="14">
        <v>0.96030000000000004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8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7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12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13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14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C939-5892-49FF-9474-4C792126C359}">
  <dimension ref="A1:AZ251"/>
  <sheetViews>
    <sheetView workbookViewId="0">
      <pane ySplit="1" topLeftCell="A2" activePane="bottomLeft" state="frozen"/>
      <selection pane="bottomLeft" activeCell="Q25" sqref="Q25"/>
    </sheetView>
  </sheetViews>
  <sheetFormatPr defaultRowHeight="14.75"/>
  <cols>
    <col min="1" max="1" width="44.76953125" bestFit="1" customWidth="1"/>
  </cols>
  <sheetData>
    <row r="1" spans="1:52" ht="15.5" thickBot="1">
      <c r="A1" s="101" t="s">
        <v>127</v>
      </c>
      <c r="B1" s="102">
        <v>2000</v>
      </c>
      <c r="C1" s="102">
        <v>2001</v>
      </c>
      <c r="D1" s="102">
        <v>2002</v>
      </c>
      <c r="E1" s="102">
        <v>2003</v>
      </c>
      <c r="F1" s="102">
        <v>2004</v>
      </c>
      <c r="G1" s="102">
        <v>2005</v>
      </c>
      <c r="H1" s="102">
        <v>2006</v>
      </c>
      <c r="I1" s="102">
        <v>2007</v>
      </c>
      <c r="J1" s="102">
        <v>2008</v>
      </c>
      <c r="K1" s="102">
        <v>2009</v>
      </c>
      <c r="L1" s="102">
        <v>2010</v>
      </c>
      <c r="M1" s="102">
        <v>2011</v>
      </c>
      <c r="N1" s="102">
        <v>2012</v>
      </c>
      <c r="O1" s="102">
        <v>2013</v>
      </c>
      <c r="P1" s="102">
        <v>2014</v>
      </c>
      <c r="Q1" s="102">
        <v>2015</v>
      </c>
      <c r="R1" s="102">
        <v>2016</v>
      </c>
      <c r="S1" s="102">
        <v>2017</v>
      </c>
      <c r="T1" s="102">
        <v>2018</v>
      </c>
      <c r="U1" s="102">
        <v>2019</v>
      </c>
      <c r="V1" s="102">
        <v>2020</v>
      </c>
      <c r="W1" s="102">
        <v>2021</v>
      </c>
      <c r="X1" s="102">
        <v>2022</v>
      </c>
      <c r="Y1" s="102">
        <v>2023</v>
      </c>
      <c r="Z1" s="102">
        <v>2024</v>
      </c>
      <c r="AA1" s="102">
        <v>2025</v>
      </c>
      <c r="AB1" s="102">
        <v>2026</v>
      </c>
      <c r="AC1" s="102">
        <v>2027</v>
      </c>
      <c r="AD1" s="102">
        <v>2028</v>
      </c>
      <c r="AE1" s="102">
        <v>2029</v>
      </c>
      <c r="AF1" s="102">
        <v>2030</v>
      </c>
      <c r="AG1" s="102">
        <v>2031</v>
      </c>
      <c r="AH1" s="102">
        <v>2032</v>
      </c>
      <c r="AI1" s="102">
        <v>2033</v>
      </c>
      <c r="AJ1" s="102">
        <v>2034</v>
      </c>
      <c r="AK1" s="102">
        <v>2035</v>
      </c>
      <c r="AL1" s="102">
        <v>2036</v>
      </c>
      <c r="AM1" s="102">
        <v>2037</v>
      </c>
      <c r="AN1" s="102">
        <v>2038</v>
      </c>
      <c r="AO1" s="102">
        <v>2039</v>
      </c>
      <c r="AP1" s="102">
        <v>2040</v>
      </c>
      <c r="AQ1" s="102">
        <v>2041</v>
      </c>
      <c r="AR1" s="102">
        <v>2042</v>
      </c>
      <c r="AS1" s="102">
        <v>2043</v>
      </c>
      <c r="AT1" s="102">
        <v>2044</v>
      </c>
      <c r="AU1" s="102">
        <v>2045</v>
      </c>
      <c r="AV1" s="102">
        <v>2046</v>
      </c>
      <c r="AW1" s="102">
        <v>2047</v>
      </c>
      <c r="AX1" s="102">
        <v>2048</v>
      </c>
      <c r="AY1" s="102">
        <v>2049</v>
      </c>
      <c r="AZ1" s="102">
        <v>2050</v>
      </c>
    </row>
    <row r="2" spans="1:5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</row>
    <row r="3" spans="1:52">
      <c r="A3" s="20" t="s">
        <v>41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</row>
    <row r="4" spans="1:52">
      <c r="A4" s="22" t="s">
        <v>42</v>
      </c>
      <c r="B4" s="36">
        <v>6538795.5870345067</v>
      </c>
      <c r="C4" s="36">
        <v>6602601.6310035307</v>
      </c>
      <c r="D4" s="36">
        <v>6649119.1315111462</v>
      </c>
      <c r="E4" s="36">
        <v>6710843.3655588087</v>
      </c>
      <c r="F4" s="36">
        <v>6919149.0790047282</v>
      </c>
      <c r="G4" s="36">
        <v>6983137.901918889</v>
      </c>
      <c r="H4" s="36">
        <v>7085316.0595220942</v>
      </c>
      <c r="I4" s="36">
        <v>7275784.0526958359</v>
      </c>
      <c r="J4" s="36">
        <v>7313031.7375817858</v>
      </c>
      <c r="K4" s="36">
        <v>7276632.6650338117</v>
      </c>
      <c r="L4" s="36">
        <v>7215369.8574728984</v>
      </c>
      <c r="M4" s="36">
        <v>7271870.2745023621</v>
      </c>
      <c r="N4" s="36">
        <v>7195601.0562133919</v>
      </c>
      <c r="O4" s="36">
        <v>7290268.7426445093</v>
      </c>
      <c r="P4" s="36">
        <v>7430131.8781399494</v>
      </c>
      <c r="Q4" s="36">
        <v>7628139.6221418632</v>
      </c>
      <c r="R4" s="36">
        <v>7862966.9306410458</v>
      </c>
      <c r="S4" s="36">
        <v>8107890.8197682705</v>
      </c>
      <c r="T4" s="36">
        <v>8310034.829810624</v>
      </c>
      <c r="U4" s="36">
        <v>8486167.243985571</v>
      </c>
      <c r="V4" s="36">
        <v>8631750.8785955738</v>
      </c>
      <c r="W4" s="36">
        <v>8762561.6091053281</v>
      </c>
      <c r="X4" s="36">
        <v>8880909.620864097</v>
      </c>
      <c r="Y4" s="36">
        <v>8990514.079501817</v>
      </c>
      <c r="Z4" s="36">
        <v>9095899.7382309288</v>
      </c>
      <c r="AA4" s="36">
        <v>9203352.923199093</v>
      </c>
      <c r="AB4" s="36">
        <v>9304646.2241271511</v>
      </c>
      <c r="AC4" s="36">
        <v>9407106.2644101195</v>
      </c>
      <c r="AD4" s="36">
        <v>9510869.5208109505</v>
      </c>
      <c r="AE4" s="36">
        <v>9617097.1870682053</v>
      </c>
      <c r="AF4" s="36">
        <v>9718684.3606743347</v>
      </c>
      <c r="AG4" s="36">
        <v>9819923.7285166569</v>
      </c>
      <c r="AH4" s="36">
        <v>9921417.5351223703</v>
      </c>
      <c r="AI4" s="36">
        <v>10012182.333602907</v>
      </c>
      <c r="AJ4" s="36">
        <v>10104083.488644697</v>
      </c>
      <c r="AK4" s="36">
        <v>10191162.204260338</v>
      </c>
      <c r="AL4" s="36">
        <v>10279106.816085923</v>
      </c>
      <c r="AM4" s="36">
        <v>10370437.995071648</v>
      </c>
      <c r="AN4" s="36">
        <v>10455566.819365621</v>
      </c>
      <c r="AO4" s="36">
        <v>10545858.88071488</v>
      </c>
      <c r="AP4" s="36">
        <v>10641266.498642419</v>
      </c>
      <c r="AQ4" s="36">
        <v>10736867.135268833</v>
      </c>
      <c r="AR4" s="36">
        <v>10836636.424843669</v>
      </c>
      <c r="AS4" s="36">
        <v>10934976.963197853</v>
      </c>
      <c r="AT4" s="36">
        <v>11033565.027567567</v>
      </c>
      <c r="AU4" s="36">
        <v>11130425.566490721</v>
      </c>
      <c r="AV4" s="36">
        <v>11232980.157875517</v>
      </c>
      <c r="AW4" s="36">
        <v>11333786.299064221</v>
      </c>
      <c r="AX4" s="36">
        <v>11427978.668555463</v>
      </c>
      <c r="AY4" s="36">
        <v>11535437.469317554</v>
      </c>
      <c r="AZ4" s="36">
        <v>11634712.900547154</v>
      </c>
    </row>
    <row r="5" spans="1:52">
      <c r="A5" s="107" t="s">
        <v>128</v>
      </c>
      <c r="B5" s="108">
        <v>4956235.6415717788</v>
      </c>
      <c r="C5" s="108">
        <v>5046193.0327149155</v>
      </c>
      <c r="D5" s="108">
        <v>5115373.2978105107</v>
      </c>
      <c r="E5" s="108">
        <v>5157472.4367630687</v>
      </c>
      <c r="F5" s="108">
        <v>5218751.4707754841</v>
      </c>
      <c r="G5" s="108">
        <v>5177028.2378330706</v>
      </c>
      <c r="H5" s="108">
        <v>5215142.6625919873</v>
      </c>
      <c r="I5" s="108">
        <v>5271046.8098263731</v>
      </c>
      <c r="J5" s="108">
        <v>5292494.7945104055</v>
      </c>
      <c r="K5" s="108">
        <v>5340302.2349972008</v>
      </c>
      <c r="L5" s="108">
        <v>5286827.6169159124</v>
      </c>
      <c r="M5" s="108">
        <v>5257158.6186905596</v>
      </c>
      <c r="N5" s="108">
        <v>5158724.7435121648</v>
      </c>
      <c r="O5" s="108">
        <v>5207652.9516557772</v>
      </c>
      <c r="P5" s="108">
        <v>5272435.3428030759</v>
      </c>
      <c r="Q5" s="108">
        <v>5387885.2102444749</v>
      </c>
      <c r="R5" s="108">
        <v>5520274.8147117291</v>
      </c>
      <c r="S5" s="108">
        <v>5652635.5417423882</v>
      </c>
      <c r="T5" s="108">
        <v>5749108.8372648656</v>
      </c>
      <c r="U5" s="108">
        <v>5826993.7065583039</v>
      </c>
      <c r="V5" s="108">
        <v>5884882.1114912294</v>
      </c>
      <c r="W5" s="108">
        <v>5932887.5580965206</v>
      </c>
      <c r="X5" s="108">
        <v>5970573.2550912416</v>
      </c>
      <c r="Y5" s="108">
        <v>6004251.4800058724</v>
      </c>
      <c r="Z5" s="108">
        <v>6036800.5987413852</v>
      </c>
      <c r="AA5" s="108">
        <v>6071827.3734947359</v>
      </c>
      <c r="AB5" s="108">
        <v>6103540.2754270183</v>
      </c>
      <c r="AC5" s="108">
        <v>6136895.4891142743</v>
      </c>
      <c r="AD5" s="108">
        <v>6170529.7895988598</v>
      </c>
      <c r="AE5" s="108">
        <v>6203828.3919162378</v>
      </c>
      <c r="AF5" s="108">
        <v>6237886.0714271115</v>
      </c>
      <c r="AG5" s="108">
        <v>6271597.4366068309</v>
      </c>
      <c r="AH5" s="108">
        <v>6302779.7037596619</v>
      </c>
      <c r="AI5" s="108">
        <v>6332051.3444338143</v>
      </c>
      <c r="AJ5" s="108">
        <v>6360401.6981983306</v>
      </c>
      <c r="AK5" s="108">
        <v>6386711.4169503255</v>
      </c>
      <c r="AL5" s="108">
        <v>6411393.4274018705</v>
      </c>
      <c r="AM5" s="108">
        <v>6434799.3843657076</v>
      </c>
      <c r="AN5" s="108">
        <v>6457880.3352712551</v>
      </c>
      <c r="AO5" s="108">
        <v>6485085.3111518146</v>
      </c>
      <c r="AP5" s="108">
        <v>6514352.6152412528</v>
      </c>
      <c r="AQ5" s="108">
        <v>6543430.7752852347</v>
      </c>
      <c r="AR5" s="108">
        <v>6571987.4754772801</v>
      </c>
      <c r="AS5" s="108">
        <v>6601306.0887887711</v>
      </c>
      <c r="AT5" s="108">
        <v>6630748.3453032449</v>
      </c>
      <c r="AU5" s="108">
        <v>6660659.661754488</v>
      </c>
      <c r="AV5" s="108">
        <v>6689879.9085641801</v>
      </c>
      <c r="AW5" s="108">
        <v>6721121.5495139193</v>
      </c>
      <c r="AX5" s="108">
        <v>6754385.9516993063</v>
      </c>
      <c r="AY5" s="108">
        <v>6787905.1907533314</v>
      </c>
      <c r="AZ5" s="108">
        <v>6822764.593018298</v>
      </c>
    </row>
    <row r="6" spans="1:52">
      <c r="A6" s="109" t="s">
        <v>43</v>
      </c>
      <c r="B6" s="110">
        <v>104150.52535982964</v>
      </c>
      <c r="C6" s="110">
        <v>108407.72065375032</v>
      </c>
      <c r="D6" s="110">
        <v>110039.80362883772</v>
      </c>
      <c r="E6" s="110">
        <v>113107.71446926624</v>
      </c>
      <c r="F6" s="110">
        <v>117119.7248381871</v>
      </c>
      <c r="G6" s="110">
        <v>120104.79928295294</v>
      </c>
      <c r="H6" s="110">
        <v>119588.88140983072</v>
      </c>
      <c r="I6" s="110">
        <v>115369.12966162719</v>
      </c>
      <c r="J6" s="110">
        <v>120551.56273126867</v>
      </c>
      <c r="K6" s="110">
        <v>117797.01755933602</v>
      </c>
      <c r="L6" s="110">
        <v>119502.36674384336</v>
      </c>
      <c r="M6" s="110">
        <v>122250.96666502686</v>
      </c>
      <c r="N6" s="110">
        <v>122451.57177330548</v>
      </c>
      <c r="O6" s="110">
        <v>122083.38319756024</v>
      </c>
      <c r="P6" s="110">
        <v>124612.57528253864</v>
      </c>
      <c r="Q6" s="110">
        <v>124572.07616194511</v>
      </c>
      <c r="R6" s="110">
        <v>128870.05098045015</v>
      </c>
      <c r="S6" s="110">
        <v>132947.34329930798</v>
      </c>
      <c r="T6" s="110">
        <v>136529.40465290513</v>
      </c>
      <c r="U6" s="110">
        <v>139955.38674518722</v>
      </c>
      <c r="V6" s="110">
        <v>142917.11748003791</v>
      </c>
      <c r="W6" s="110">
        <v>145388.85239920669</v>
      </c>
      <c r="X6" s="110">
        <v>147602.78895562704</v>
      </c>
      <c r="Y6" s="110">
        <v>149604.31673820197</v>
      </c>
      <c r="Z6" s="110">
        <v>151446.35265187759</v>
      </c>
      <c r="AA6" s="110">
        <v>153437.43969676463</v>
      </c>
      <c r="AB6" s="110">
        <v>155281.54253115607</v>
      </c>
      <c r="AC6" s="110">
        <v>157067.983659313</v>
      </c>
      <c r="AD6" s="110">
        <v>158827.38888441681</v>
      </c>
      <c r="AE6" s="110">
        <v>160569.42780178634</v>
      </c>
      <c r="AF6" s="110">
        <v>162315.14610385554</v>
      </c>
      <c r="AG6" s="110">
        <v>164040.93938136729</v>
      </c>
      <c r="AH6" s="110">
        <v>165704.48396105372</v>
      </c>
      <c r="AI6" s="110">
        <v>167296.40828170959</v>
      </c>
      <c r="AJ6" s="110">
        <v>168825.38310097478</v>
      </c>
      <c r="AK6" s="110">
        <v>170299.39961376545</v>
      </c>
      <c r="AL6" s="110">
        <v>171779.4863548307</v>
      </c>
      <c r="AM6" s="110">
        <v>173286.26469608699</v>
      </c>
      <c r="AN6" s="110">
        <v>174786.70874455266</v>
      </c>
      <c r="AO6" s="110">
        <v>176224.14614056962</v>
      </c>
      <c r="AP6" s="110">
        <v>177559.84785471173</v>
      </c>
      <c r="AQ6" s="110">
        <v>178792.47099356551</v>
      </c>
      <c r="AR6" s="110">
        <v>179960.11800169945</v>
      </c>
      <c r="AS6" s="110">
        <v>181147.64457691179</v>
      </c>
      <c r="AT6" s="110">
        <v>182320.2892344858</v>
      </c>
      <c r="AU6" s="110">
        <v>183554.66115850309</v>
      </c>
      <c r="AV6" s="110">
        <v>184764.75971747586</v>
      </c>
      <c r="AW6" s="110">
        <v>185950.90968993076</v>
      </c>
      <c r="AX6" s="110">
        <v>187128.56499147046</v>
      </c>
      <c r="AY6" s="110">
        <v>188291.09899035923</v>
      </c>
      <c r="AZ6" s="110">
        <v>189503.70800031468</v>
      </c>
    </row>
    <row r="7" spans="1:52">
      <c r="A7" s="111" t="s">
        <v>44</v>
      </c>
      <c r="B7" s="112">
        <v>4300856.6861559851</v>
      </c>
      <c r="C7" s="112">
        <v>4387378.8534340151</v>
      </c>
      <c r="D7" s="112">
        <v>4463501.4769520042</v>
      </c>
      <c r="E7" s="112">
        <v>4495782.2394592762</v>
      </c>
      <c r="F7" s="112">
        <v>4551946.3015192598</v>
      </c>
      <c r="G7" s="112">
        <v>4508359.6913032178</v>
      </c>
      <c r="H7" s="112">
        <v>4549241.5902174888</v>
      </c>
      <c r="I7" s="112">
        <v>4596935.5845874688</v>
      </c>
      <c r="J7" s="112">
        <v>4602751.300402916</v>
      </c>
      <c r="K7" s="112">
        <v>4675474.0519489134</v>
      </c>
      <c r="L7" s="112">
        <v>4624992.1607955759</v>
      </c>
      <c r="M7" s="112">
        <v>4590609.7094043167</v>
      </c>
      <c r="N7" s="112">
        <v>4496349.9073482053</v>
      </c>
      <c r="O7" s="112">
        <v>4548509.1066794833</v>
      </c>
      <c r="P7" s="112">
        <v>4615470.0558499945</v>
      </c>
      <c r="Q7" s="112">
        <v>4719824.7265817737</v>
      </c>
      <c r="R7" s="112">
        <v>4846148.2859855611</v>
      </c>
      <c r="S7" s="112">
        <v>4962457.1632270059</v>
      </c>
      <c r="T7" s="112">
        <v>5046008.8925176151</v>
      </c>
      <c r="U7" s="112">
        <v>5112684.0495539699</v>
      </c>
      <c r="V7" s="112">
        <v>5161273.6998726157</v>
      </c>
      <c r="W7" s="112">
        <v>5201573.9755016956</v>
      </c>
      <c r="X7" s="112">
        <v>5233215.5126370331</v>
      </c>
      <c r="Y7" s="112">
        <v>5261029.2790783281</v>
      </c>
      <c r="Z7" s="112">
        <v>5288061.7827776102</v>
      </c>
      <c r="AA7" s="112">
        <v>5317260.0489445999</v>
      </c>
      <c r="AB7" s="112">
        <v>5343969.2408452975</v>
      </c>
      <c r="AC7" s="112">
        <v>5372394.482121232</v>
      </c>
      <c r="AD7" s="112">
        <v>5400651.7676349618</v>
      </c>
      <c r="AE7" s="112">
        <v>5428393.0795979016</v>
      </c>
      <c r="AF7" s="112">
        <v>5456706.0174886445</v>
      </c>
      <c r="AG7" s="112">
        <v>5484811.0446834946</v>
      </c>
      <c r="AH7" s="112">
        <v>5510636.8896914283</v>
      </c>
      <c r="AI7" s="112">
        <v>5534037.5257663559</v>
      </c>
      <c r="AJ7" s="112">
        <v>5555851.4625866506</v>
      </c>
      <c r="AK7" s="112">
        <v>5575635.3092032764</v>
      </c>
      <c r="AL7" s="112">
        <v>5594056.7740554111</v>
      </c>
      <c r="AM7" s="112">
        <v>5611290.6446769619</v>
      </c>
      <c r="AN7" s="112">
        <v>5628489.5829709843</v>
      </c>
      <c r="AO7" s="112">
        <v>5649877.9247824969</v>
      </c>
      <c r="AP7" s="112">
        <v>5672531.8679585373</v>
      </c>
      <c r="AQ7" s="112">
        <v>5694961.7240507146</v>
      </c>
      <c r="AR7" s="112">
        <v>5716851.9606707674</v>
      </c>
      <c r="AS7" s="112">
        <v>5739308.6057559205</v>
      </c>
      <c r="AT7" s="112">
        <v>5761649.4392979136</v>
      </c>
      <c r="AU7" s="112">
        <v>5784149.2419747906</v>
      </c>
      <c r="AV7" s="112">
        <v>5805925.9006568966</v>
      </c>
      <c r="AW7" s="112">
        <v>5829396.6059630532</v>
      </c>
      <c r="AX7" s="112">
        <v>5854386.6207689447</v>
      </c>
      <c r="AY7" s="112">
        <v>5879553.7094475199</v>
      </c>
      <c r="AZ7" s="112">
        <v>5905715.692238125</v>
      </c>
    </row>
    <row r="8" spans="1:52">
      <c r="A8" s="111" t="s">
        <v>51</v>
      </c>
      <c r="B8" s="112">
        <v>551228.43005596381</v>
      </c>
      <c r="C8" s="112">
        <v>550406.45862715039</v>
      </c>
      <c r="D8" s="112">
        <v>541832.01722966915</v>
      </c>
      <c r="E8" s="112">
        <v>548582.48283452599</v>
      </c>
      <c r="F8" s="112">
        <v>549685.44441803708</v>
      </c>
      <c r="G8" s="112">
        <v>548563.74724689964</v>
      </c>
      <c r="H8" s="112">
        <v>546312.19096466829</v>
      </c>
      <c r="I8" s="112">
        <v>558742.09557727713</v>
      </c>
      <c r="J8" s="112">
        <v>569191.93137622019</v>
      </c>
      <c r="K8" s="112">
        <v>547031.16548895219</v>
      </c>
      <c r="L8" s="112">
        <v>542333.08937649301</v>
      </c>
      <c r="M8" s="112">
        <v>544297.94262121571</v>
      </c>
      <c r="N8" s="112">
        <v>539923.2643906544</v>
      </c>
      <c r="O8" s="112">
        <v>537060.46177873341</v>
      </c>
      <c r="P8" s="112">
        <v>532352.71167054272</v>
      </c>
      <c r="Q8" s="112">
        <v>543488.40750075632</v>
      </c>
      <c r="R8" s="112">
        <v>545256.47774571704</v>
      </c>
      <c r="S8" s="112">
        <v>557231.03521607455</v>
      </c>
      <c r="T8" s="112">
        <v>566570.54009434534</v>
      </c>
      <c r="U8" s="112">
        <v>574354.27025914681</v>
      </c>
      <c r="V8" s="112">
        <v>580691.29413857625</v>
      </c>
      <c r="W8" s="112">
        <v>585924.73019561789</v>
      </c>
      <c r="X8" s="112">
        <v>589754.95349858166</v>
      </c>
      <c r="Y8" s="112">
        <v>593617.88418934215</v>
      </c>
      <c r="Z8" s="112">
        <v>597292.46331189747</v>
      </c>
      <c r="AA8" s="112">
        <v>601129.8848533713</v>
      </c>
      <c r="AB8" s="112">
        <v>604289.49205056485</v>
      </c>
      <c r="AC8" s="112">
        <v>607433.0233337289</v>
      </c>
      <c r="AD8" s="112">
        <v>611050.63307948143</v>
      </c>
      <c r="AE8" s="112">
        <v>614865.88451655058</v>
      </c>
      <c r="AF8" s="112">
        <v>618864.90783461195</v>
      </c>
      <c r="AG8" s="112">
        <v>622745.45254196913</v>
      </c>
      <c r="AH8" s="112">
        <v>626438.33010717912</v>
      </c>
      <c r="AI8" s="112">
        <v>630717.41038574791</v>
      </c>
      <c r="AJ8" s="112">
        <v>635724.85251070571</v>
      </c>
      <c r="AK8" s="112">
        <v>640776.70813328424</v>
      </c>
      <c r="AL8" s="112">
        <v>645557.16699162882</v>
      </c>
      <c r="AM8" s="112">
        <v>650222.47499265906</v>
      </c>
      <c r="AN8" s="112">
        <v>654604.04355571815</v>
      </c>
      <c r="AO8" s="112">
        <v>658983.2402287483</v>
      </c>
      <c r="AP8" s="112">
        <v>664260.8994280037</v>
      </c>
      <c r="AQ8" s="112">
        <v>669676.58024095453</v>
      </c>
      <c r="AR8" s="112">
        <v>675175.39680481376</v>
      </c>
      <c r="AS8" s="112">
        <v>680849.83845593873</v>
      </c>
      <c r="AT8" s="112">
        <v>686778.61677084549</v>
      </c>
      <c r="AU8" s="112">
        <v>692955.75862119428</v>
      </c>
      <c r="AV8" s="112">
        <v>699189.2481898081</v>
      </c>
      <c r="AW8" s="112">
        <v>705774.03386093525</v>
      </c>
      <c r="AX8" s="112">
        <v>712870.76593889133</v>
      </c>
      <c r="AY8" s="112">
        <v>720060.38231545174</v>
      </c>
      <c r="AZ8" s="112">
        <v>727545.1927798586</v>
      </c>
    </row>
    <row r="9" spans="1:52">
      <c r="A9" s="107" t="s">
        <v>129</v>
      </c>
      <c r="B9" s="108">
        <v>451602.27583365235</v>
      </c>
      <c r="C9" s="108">
        <v>454490.04106434179</v>
      </c>
      <c r="D9" s="108">
        <v>447799.87801795464</v>
      </c>
      <c r="E9" s="108">
        <v>444529.38414705161</v>
      </c>
      <c r="F9" s="108">
        <v>454157.67721524404</v>
      </c>
      <c r="G9" s="108">
        <v>463484.70238087868</v>
      </c>
      <c r="H9" s="108">
        <v>477214.02677690779</v>
      </c>
      <c r="I9" s="108">
        <v>486365.87698689842</v>
      </c>
      <c r="J9" s="108">
        <v>505321.48856848199</v>
      </c>
      <c r="K9" s="108">
        <v>498194.40075087151</v>
      </c>
      <c r="L9" s="108">
        <v>502897.00041386345</v>
      </c>
      <c r="M9" s="108">
        <v>512478.0027032792</v>
      </c>
      <c r="N9" s="108">
        <v>519793.42861883767</v>
      </c>
      <c r="O9" s="108">
        <v>525935.89730185852</v>
      </c>
      <c r="P9" s="108">
        <v>534380.09085520636</v>
      </c>
      <c r="Q9" s="108">
        <v>544261.48886478855</v>
      </c>
      <c r="R9" s="108">
        <v>555786.92597339</v>
      </c>
      <c r="S9" s="108">
        <v>573305.86191911995</v>
      </c>
      <c r="T9" s="108">
        <v>589645.93686834874</v>
      </c>
      <c r="U9" s="108">
        <v>605317.64907608309</v>
      </c>
      <c r="V9" s="108">
        <v>618966.31970597594</v>
      </c>
      <c r="W9" s="108">
        <v>630978.17718538432</v>
      </c>
      <c r="X9" s="108">
        <v>642640.74452360161</v>
      </c>
      <c r="Y9" s="108">
        <v>654861.09975253441</v>
      </c>
      <c r="Z9" s="108">
        <v>665535.31551172549</v>
      </c>
      <c r="AA9" s="108">
        <v>679197.64853582939</v>
      </c>
      <c r="AB9" s="108">
        <v>692943.08690393437</v>
      </c>
      <c r="AC9" s="108">
        <v>707496.0182948733</v>
      </c>
      <c r="AD9" s="108">
        <v>720093.63825161825</v>
      </c>
      <c r="AE9" s="108">
        <v>732333.51397159032</v>
      </c>
      <c r="AF9" s="108">
        <v>744395.01821724221</v>
      </c>
      <c r="AG9" s="108">
        <v>756730.70254093758</v>
      </c>
      <c r="AH9" s="108">
        <v>768770.47695863037</v>
      </c>
      <c r="AI9" s="108">
        <v>781043.56393430964</v>
      </c>
      <c r="AJ9" s="108">
        <v>792442.39659057476</v>
      </c>
      <c r="AK9" s="108">
        <v>804233.28896578937</v>
      </c>
      <c r="AL9" s="108">
        <v>815227.13508474885</v>
      </c>
      <c r="AM9" s="108">
        <v>825638.37131493713</v>
      </c>
      <c r="AN9" s="108">
        <v>836486.74378612498</v>
      </c>
      <c r="AO9" s="108">
        <v>847468.73872355733</v>
      </c>
      <c r="AP9" s="108">
        <v>858167.17354655196</v>
      </c>
      <c r="AQ9" s="108">
        <v>868983.3054757124</v>
      </c>
      <c r="AR9" s="108">
        <v>879601.72396149114</v>
      </c>
      <c r="AS9" s="108">
        <v>890530.88474134041</v>
      </c>
      <c r="AT9" s="108">
        <v>901193.93789706682</v>
      </c>
      <c r="AU9" s="108">
        <v>912185.25765035604</v>
      </c>
      <c r="AV9" s="108">
        <v>922460.11326347536</v>
      </c>
      <c r="AW9" s="108">
        <v>933301.22803940775</v>
      </c>
      <c r="AX9" s="108">
        <v>944477.39503831009</v>
      </c>
      <c r="AY9" s="108">
        <v>955783.74128445005</v>
      </c>
      <c r="AZ9" s="108">
        <v>969401.96906688926</v>
      </c>
    </row>
    <row r="10" spans="1:52">
      <c r="A10" s="109" t="s">
        <v>69</v>
      </c>
      <c r="B10" s="110">
        <v>312713.79316390824</v>
      </c>
      <c r="C10" s="110">
        <v>308468.88607944158</v>
      </c>
      <c r="D10" s="110">
        <v>298123.48532880447</v>
      </c>
      <c r="E10" s="110">
        <v>291778.31435149547</v>
      </c>
      <c r="F10" s="110">
        <v>292706.53977899993</v>
      </c>
      <c r="G10" s="110">
        <v>297286.50492199999</v>
      </c>
      <c r="H10" s="110">
        <v>305039.89861599996</v>
      </c>
      <c r="I10" s="110">
        <v>307698.45699899993</v>
      </c>
      <c r="J10" s="110">
        <v>314174.94044399995</v>
      </c>
      <c r="K10" s="110">
        <v>300636.41833891696</v>
      </c>
      <c r="L10" s="110">
        <v>300906.18940240203</v>
      </c>
      <c r="M10" s="110">
        <v>306393.98409337999</v>
      </c>
      <c r="N10" s="110">
        <v>311066.95878564822</v>
      </c>
      <c r="O10" s="110">
        <v>314916.23435359698</v>
      </c>
      <c r="P10" s="110">
        <v>323013.44617924001</v>
      </c>
      <c r="Q10" s="110">
        <v>328225.04573775321</v>
      </c>
      <c r="R10" s="110">
        <v>335371.35920439428</v>
      </c>
      <c r="S10" s="110">
        <v>344008.71552848286</v>
      </c>
      <c r="T10" s="110">
        <v>352166.26234725758</v>
      </c>
      <c r="U10" s="110">
        <v>359326.07108345424</v>
      </c>
      <c r="V10" s="110">
        <v>365033.83768109797</v>
      </c>
      <c r="W10" s="110">
        <v>369570.21288882475</v>
      </c>
      <c r="X10" s="110">
        <v>373131.42639459245</v>
      </c>
      <c r="Y10" s="110">
        <v>377362.05955666339</v>
      </c>
      <c r="Z10" s="110">
        <v>381195.47140499461</v>
      </c>
      <c r="AA10" s="110">
        <v>386017.6024645259</v>
      </c>
      <c r="AB10" s="110">
        <v>390360.15392617346</v>
      </c>
      <c r="AC10" s="110">
        <v>394386.74396399222</v>
      </c>
      <c r="AD10" s="110">
        <v>397445.7867738785</v>
      </c>
      <c r="AE10" s="110">
        <v>400656.01913468586</v>
      </c>
      <c r="AF10" s="110">
        <v>404261.06921965966</v>
      </c>
      <c r="AG10" s="110">
        <v>407798.4250785308</v>
      </c>
      <c r="AH10" s="110">
        <v>410430.04563452088</v>
      </c>
      <c r="AI10" s="110">
        <v>414283.54529858468</v>
      </c>
      <c r="AJ10" s="110">
        <v>417798.7177305427</v>
      </c>
      <c r="AK10" s="110">
        <v>421382.87608286174</v>
      </c>
      <c r="AL10" s="110">
        <v>424661.03668496507</v>
      </c>
      <c r="AM10" s="110">
        <v>427357.78613584425</v>
      </c>
      <c r="AN10" s="110">
        <v>430554.39761513262</v>
      </c>
      <c r="AO10" s="110">
        <v>433929.13892235054</v>
      </c>
      <c r="AP10" s="110">
        <v>437032.4825802691</v>
      </c>
      <c r="AQ10" s="110">
        <v>440173.51842398208</v>
      </c>
      <c r="AR10" s="110">
        <v>442989.37747852184</v>
      </c>
      <c r="AS10" s="110">
        <v>445966.54258283443</v>
      </c>
      <c r="AT10" s="110">
        <v>448623.92809730693</v>
      </c>
      <c r="AU10" s="110">
        <v>451469.18601783016</v>
      </c>
      <c r="AV10" s="110">
        <v>453601.75552721543</v>
      </c>
      <c r="AW10" s="110">
        <v>456278.88455516909</v>
      </c>
      <c r="AX10" s="110">
        <v>459573.44129083958</v>
      </c>
      <c r="AY10" s="110">
        <v>462606.64108973998</v>
      </c>
      <c r="AZ10" s="110">
        <v>467109.39693179849</v>
      </c>
    </row>
    <row r="11" spans="1:52">
      <c r="A11" s="111" t="s">
        <v>72</v>
      </c>
      <c r="B11" s="112">
        <v>58796</v>
      </c>
      <c r="C11" s="112">
        <v>65126</v>
      </c>
      <c r="D11" s="112">
        <v>68005</v>
      </c>
      <c r="E11" s="112">
        <v>70661</v>
      </c>
      <c r="F11" s="112">
        <v>76111</v>
      </c>
      <c r="G11" s="112">
        <v>80113</v>
      </c>
      <c r="H11" s="112">
        <v>84315</v>
      </c>
      <c r="I11" s="112">
        <v>88695</v>
      </c>
      <c r="J11" s="112">
        <v>97603.000000000029</v>
      </c>
      <c r="K11" s="112">
        <v>104100</v>
      </c>
      <c r="L11" s="112">
        <v>105869.37834343799</v>
      </c>
      <c r="M11" s="112">
        <v>108738</v>
      </c>
      <c r="N11" s="112">
        <v>109804</v>
      </c>
      <c r="O11" s="112">
        <v>111668.00000000001</v>
      </c>
      <c r="P11" s="112">
        <v>110740</v>
      </c>
      <c r="Q11" s="112">
        <v>113672.99999999999</v>
      </c>
      <c r="R11" s="112">
        <v>114562.94439842906</v>
      </c>
      <c r="S11" s="112">
        <v>119767.08521436954</v>
      </c>
      <c r="T11" s="112">
        <v>124611.74187438221</v>
      </c>
      <c r="U11" s="112">
        <v>130130.40699907708</v>
      </c>
      <c r="V11" s="112">
        <v>135587.77230570125</v>
      </c>
      <c r="W11" s="112">
        <v>140974.56634577783</v>
      </c>
      <c r="X11" s="112">
        <v>147367.75467916863</v>
      </c>
      <c r="Y11" s="112">
        <v>153478.09020194036</v>
      </c>
      <c r="Z11" s="112">
        <v>158407.62926572846</v>
      </c>
      <c r="AA11" s="112">
        <v>165082.41660465611</v>
      </c>
      <c r="AB11" s="112">
        <v>172616.92247802316</v>
      </c>
      <c r="AC11" s="112">
        <v>181459.27308012795</v>
      </c>
      <c r="AD11" s="112">
        <v>189373.46329751861</v>
      </c>
      <c r="AE11" s="112">
        <v>196842.89810908589</v>
      </c>
      <c r="AF11" s="112">
        <v>203695.81368121196</v>
      </c>
      <c r="AG11" s="112">
        <v>210899.32576617112</v>
      </c>
      <c r="AH11" s="112">
        <v>218674.90240848548</v>
      </c>
      <c r="AI11" s="112">
        <v>225298.12303490311</v>
      </c>
      <c r="AJ11" s="112">
        <v>231343.89629591184</v>
      </c>
      <c r="AK11" s="112">
        <v>237643.53663134846</v>
      </c>
      <c r="AL11" s="112">
        <v>243416.18203243212</v>
      </c>
      <c r="AM11" s="112">
        <v>249153.74118840919</v>
      </c>
      <c r="AN11" s="112">
        <v>254813.59275948006</v>
      </c>
      <c r="AO11" s="112">
        <v>260395.50875277573</v>
      </c>
      <c r="AP11" s="112">
        <v>265925.76003908046</v>
      </c>
      <c r="AQ11" s="112">
        <v>271486.20914193633</v>
      </c>
      <c r="AR11" s="112">
        <v>277133.75424049783</v>
      </c>
      <c r="AS11" s="112">
        <v>282847.89270994416</v>
      </c>
      <c r="AT11" s="112">
        <v>288539.47287495586</v>
      </c>
      <c r="AU11" s="112">
        <v>294254.7726045684</v>
      </c>
      <c r="AV11" s="112">
        <v>299885.05169530283</v>
      </c>
      <c r="AW11" s="112">
        <v>305395.78542929457</v>
      </c>
      <c r="AX11" s="112">
        <v>310617.75449889095</v>
      </c>
      <c r="AY11" s="112">
        <v>316158.88966419012</v>
      </c>
      <c r="AZ11" s="112">
        <v>322466.74357667466</v>
      </c>
    </row>
    <row r="12" spans="1:52">
      <c r="A12" s="111" t="s">
        <v>68</v>
      </c>
      <c r="B12" s="112">
        <v>80092.482669744102</v>
      </c>
      <c r="C12" s="112">
        <v>80895.154984900233</v>
      </c>
      <c r="D12" s="112">
        <v>81671.392689150176</v>
      </c>
      <c r="E12" s="112">
        <v>82090.069795556119</v>
      </c>
      <c r="F12" s="112">
        <v>85340.137436244113</v>
      </c>
      <c r="G12" s="112">
        <v>86085.197458878698</v>
      </c>
      <c r="H12" s="112">
        <v>87859.128160907829</v>
      </c>
      <c r="I12" s="112">
        <v>89972.419987898509</v>
      </c>
      <c r="J12" s="112">
        <v>93543.54812448204</v>
      </c>
      <c r="K12" s="112">
        <v>93457.982411954523</v>
      </c>
      <c r="L12" s="112">
        <v>96121.432668023423</v>
      </c>
      <c r="M12" s="112">
        <v>97346.018609899213</v>
      </c>
      <c r="N12" s="112">
        <v>98922.469833189461</v>
      </c>
      <c r="O12" s="112">
        <v>99351.662948261495</v>
      </c>
      <c r="P12" s="112">
        <v>100626.64467596638</v>
      </c>
      <c r="Q12" s="112">
        <v>102363.4431270354</v>
      </c>
      <c r="R12" s="112">
        <v>105852.62237056663</v>
      </c>
      <c r="S12" s="112">
        <v>109530.06117626758</v>
      </c>
      <c r="T12" s="112">
        <v>112867.93264670896</v>
      </c>
      <c r="U12" s="112">
        <v>115861.17099355183</v>
      </c>
      <c r="V12" s="112">
        <v>118344.70971917672</v>
      </c>
      <c r="W12" s="112">
        <v>120433.39795078179</v>
      </c>
      <c r="X12" s="112">
        <v>122141.56344984047</v>
      </c>
      <c r="Y12" s="112">
        <v>124020.9499939307</v>
      </c>
      <c r="Z12" s="112">
        <v>125932.21484100244</v>
      </c>
      <c r="AA12" s="112">
        <v>128097.62946664741</v>
      </c>
      <c r="AB12" s="112">
        <v>129966.01049973775</v>
      </c>
      <c r="AC12" s="112">
        <v>131650.00125075303</v>
      </c>
      <c r="AD12" s="112">
        <v>133274.38818022123</v>
      </c>
      <c r="AE12" s="112">
        <v>134834.59672781863</v>
      </c>
      <c r="AF12" s="112">
        <v>136438.13531637064</v>
      </c>
      <c r="AG12" s="112">
        <v>138032.95169623572</v>
      </c>
      <c r="AH12" s="112">
        <v>139665.52891562408</v>
      </c>
      <c r="AI12" s="112">
        <v>141461.89560082185</v>
      </c>
      <c r="AJ12" s="112">
        <v>143299.78256412022</v>
      </c>
      <c r="AK12" s="112">
        <v>145206.8762515792</v>
      </c>
      <c r="AL12" s="112">
        <v>147149.91636735169</v>
      </c>
      <c r="AM12" s="112">
        <v>149126.8439906837</v>
      </c>
      <c r="AN12" s="112">
        <v>151118.75341151239</v>
      </c>
      <c r="AO12" s="112">
        <v>153144.091048431</v>
      </c>
      <c r="AP12" s="112">
        <v>155208.93092720228</v>
      </c>
      <c r="AQ12" s="112">
        <v>157323.57790979402</v>
      </c>
      <c r="AR12" s="112">
        <v>159478.59224247144</v>
      </c>
      <c r="AS12" s="112">
        <v>161716.44944856188</v>
      </c>
      <c r="AT12" s="112">
        <v>164030.53692480415</v>
      </c>
      <c r="AU12" s="112">
        <v>166461.29902795752</v>
      </c>
      <c r="AV12" s="112">
        <v>168973.3060409571</v>
      </c>
      <c r="AW12" s="112">
        <v>171626.55805494412</v>
      </c>
      <c r="AX12" s="112">
        <v>174286.19924857956</v>
      </c>
      <c r="AY12" s="112">
        <v>177018.21053051995</v>
      </c>
      <c r="AZ12" s="112">
        <v>179825.82855841605</v>
      </c>
    </row>
    <row r="13" spans="1:52">
      <c r="A13" s="107" t="s">
        <v>130</v>
      </c>
      <c r="B13" s="108">
        <v>1130957.6696290753</v>
      </c>
      <c r="C13" s="108">
        <v>1101918.5572242734</v>
      </c>
      <c r="D13" s="108">
        <v>1085945.9556826809</v>
      </c>
      <c r="E13" s="108">
        <v>1108841.5446486888</v>
      </c>
      <c r="F13" s="108">
        <v>1246239.9310140004</v>
      </c>
      <c r="G13" s="108">
        <v>1342624.9617049396</v>
      </c>
      <c r="H13" s="108">
        <v>1392959.3701531985</v>
      </c>
      <c r="I13" s="108">
        <v>1518371.3658825643</v>
      </c>
      <c r="J13" s="108">
        <v>1515215.4545028978</v>
      </c>
      <c r="K13" s="108">
        <v>1438136.0292857392</v>
      </c>
      <c r="L13" s="108">
        <v>1425645.2401431217</v>
      </c>
      <c r="M13" s="108">
        <v>1502233.6531085232</v>
      </c>
      <c r="N13" s="108">
        <v>1517082.8840823886</v>
      </c>
      <c r="O13" s="108">
        <v>1556679.8936868738</v>
      </c>
      <c r="P13" s="108">
        <v>1623316.4444816671</v>
      </c>
      <c r="Q13" s="108">
        <v>1695992.9230325993</v>
      </c>
      <c r="R13" s="108">
        <v>1786905.189955926</v>
      </c>
      <c r="S13" s="108">
        <v>1881949.4161067624</v>
      </c>
      <c r="T13" s="108">
        <v>1971280.0556774093</v>
      </c>
      <c r="U13" s="108">
        <v>2053855.8883511836</v>
      </c>
      <c r="V13" s="108">
        <v>2127902.4473983683</v>
      </c>
      <c r="W13" s="108">
        <v>2198695.8738234225</v>
      </c>
      <c r="X13" s="108">
        <v>2267695.6212492539</v>
      </c>
      <c r="Y13" s="108">
        <v>2331401.4997434099</v>
      </c>
      <c r="Z13" s="108">
        <v>2393563.8239778168</v>
      </c>
      <c r="AA13" s="108">
        <v>2452327.9011685285</v>
      </c>
      <c r="AB13" s="108">
        <v>2508162.8617961975</v>
      </c>
      <c r="AC13" s="108">
        <v>2562714.7570009725</v>
      </c>
      <c r="AD13" s="108">
        <v>2620246.0929604732</v>
      </c>
      <c r="AE13" s="108">
        <v>2680935.2811803771</v>
      </c>
      <c r="AF13" s="108">
        <v>2736403.2710299813</v>
      </c>
      <c r="AG13" s="108">
        <v>2791595.5893688882</v>
      </c>
      <c r="AH13" s="108">
        <v>2849867.3544040779</v>
      </c>
      <c r="AI13" s="108">
        <v>2899087.4252347834</v>
      </c>
      <c r="AJ13" s="108">
        <v>2951239.393855792</v>
      </c>
      <c r="AK13" s="108">
        <v>3000217.4983442225</v>
      </c>
      <c r="AL13" s="108">
        <v>3052486.2535993047</v>
      </c>
      <c r="AM13" s="108">
        <v>3110000.2393910028</v>
      </c>
      <c r="AN13" s="108">
        <v>3161199.7403082401</v>
      </c>
      <c r="AO13" s="108">
        <v>3213304.8308395082</v>
      </c>
      <c r="AP13" s="108">
        <v>3268746.7098546149</v>
      </c>
      <c r="AQ13" s="108">
        <v>3324453.0545078861</v>
      </c>
      <c r="AR13" s="108">
        <v>3385047.2254048977</v>
      </c>
      <c r="AS13" s="108">
        <v>3443139.9896677425</v>
      </c>
      <c r="AT13" s="108">
        <v>3501622.7443672558</v>
      </c>
      <c r="AU13" s="108">
        <v>3557580.6470858776</v>
      </c>
      <c r="AV13" s="108">
        <v>3620640.136047862</v>
      </c>
      <c r="AW13" s="108">
        <v>3679363.5215108935</v>
      </c>
      <c r="AX13" s="108">
        <v>3729115.321817846</v>
      </c>
      <c r="AY13" s="108">
        <v>3791748.5372797716</v>
      </c>
      <c r="AZ13" s="108">
        <v>3842546.3384619667</v>
      </c>
    </row>
    <row r="14" spans="1:52">
      <c r="A14" s="109" t="s">
        <v>55</v>
      </c>
      <c r="B14" s="110">
        <v>92291.247015297486</v>
      </c>
      <c r="C14" s="110">
        <v>91191.361403363655</v>
      </c>
      <c r="D14" s="110">
        <v>90645.116791834182</v>
      </c>
      <c r="E14" s="110">
        <v>93155.47750879114</v>
      </c>
      <c r="F14" s="110">
        <v>97875.061863274299</v>
      </c>
      <c r="G14" s="110">
        <v>102013.1741677168</v>
      </c>
      <c r="H14" s="110">
        <v>105315.34969986462</v>
      </c>
      <c r="I14" s="110">
        <v>110317.55806036395</v>
      </c>
      <c r="J14" s="110">
        <v>105683.32508993949</v>
      </c>
      <c r="K14" s="110">
        <v>100227.37170072366</v>
      </c>
      <c r="L14" s="110">
        <v>101496.75054167997</v>
      </c>
      <c r="M14" s="110">
        <v>103148.56484483917</v>
      </c>
      <c r="N14" s="110">
        <v>97889.92472442922</v>
      </c>
      <c r="O14" s="110">
        <v>92393.968620263491</v>
      </c>
      <c r="P14" s="110">
        <v>92761.606924854714</v>
      </c>
      <c r="Q14" s="110">
        <v>97197.878817370802</v>
      </c>
      <c r="R14" s="110">
        <v>102426.97513613451</v>
      </c>
      <c r="S14" s="110">
        <v>105643.4552312626</v>
      </c>
      <c r="T14" s="110">
        <v>108791.93155208205</v>
      </c>
      <c r="U14" s="110">
        <v>111660.34772480864</v>
      </c>
      <c r="V14" s="110">
        <v>114258.48754671469</v>
      </c>
      <c r="W14" s="110">
        <v>116847.56723372613</v>
      </c>
      <c r="X14" s="110">
        <v>119387.40620377369</v>
      </c>
      <c r="Y14" s="110">
        <v>121604.5629347662</v>
      </c>
      <c r="Z14" s="110">
        <v>124077.2719524663</v>
      </c>
      <c r="AA14" s="110">
        <v>126909.69409035869</v>
      </c>
      <c r="AB14" s="110">
        <v>129380.74954004296</v>
      </c>
      <c r="AC14" s="110">
        <v>131561.13012532232</v>
      </c>
      <c r="AD14" s="110">
        <v>133953.43210760347</v>
      </c>
      <c r="AE14" s="110">
        <v>136367.08184755742</v>
      </c>
      <c r="AF14" s="110">
        <v>138803.26266242308</v>
      </c>
      <c r="AG14" s="110">
        <v>141209.28370493234</v>
      </c>
      <c r="AH14" s="110">
        <v>143690.29889435909</v>
      </c>
      <c r="AI14" s="110">
        <v>146235.91740395501</v>
      </c>
      <c r="AJ14" s="110">
        <v>148933.26646082345</v>
      </c>
      <c r="AK14" s="110">
        <v>151675.87083217723</v>
      </c>
      <c r="AL14" s="110">
        <v>154456.72939135568</v>
      </c>
      <c r="AM14" s="110">
        <v>157286.2871186788</v>
      </c>
      <c r="AN14" s="110">
        <v>160154.30477161836</v>
      </c>
      <c r="AO14" s="110">
        <v>163047.84427473194</v>
      </c>
      <c r="AP14" s="110">
        <v>166067.31962163639</v>
      </c>
      <c r="AQ14" s="110">
        <v>169148.94403961956</v>
      </c>
      <c r="AR14" s="110">
        <v>172340.8773137228</v>
      </c>
      <c r="AS14" s="110">
        <v>175620.00490289292</v>
      </c>
      <c r="AT14" s="110">
        <v>178992.33481085926</v>
      </c>
      <c r="AU14" s="110">
        <v>182455.80940479971</v>
      </c>
      <c r="AV14" s="110">
        <v>186048.0062766817</v>
      </c>
      <c r="AW14" s="110">
        <v>189672.19815302215</v>
      </c>
      <c r="AX14" s="110">
        <v>193332.35603615845</v>
      </c>
      <c r="AY14" s="110">
        <v>197199.49449205465</v>
      </c>
      <c r="AZ14" s="110">
        <v>201012.92310620737</v>
      </c>
    </row>
    <row r="15" spans="1:52">
      <c r="A15" s="111" t="s">
        <v>76</v>
      </c>
      <c r="B15" s="112">
        <v>367222.25298470247</v>
      </c>
      <c r="C15" s="112">
        <v>364300.13859663642</v>
      </c>
      <c r="D15" s="112">
        <v>356802.38320816593</v>
      </c>
      <c r="E15" s="112">
        <v>372391.02249120903</v>
      </c>
      <c r="F15" s="112">
        <v>397836.4381367258</v>
      </c>
      <c r="G15" s="112">
        <v>427885.3258322833</v>
      </c>
      <c r="H15" s="112">
        <v>446704.15030013543</v>
      </c>
      <c r="I15" s="112">
        <v>464828.44193963619</v>
      </c>
      <c r="J15" s="112">
        <v>457093.93682561145</v>
      </c>
      <c r="K15" s="112">
        <v>423949.60263783165</v>
      </c>
      <c r="L15" s="112">
        <v>437227.85018536507</v>
      </c>
      <c r="M15" s="112">
        <v>475752.27325730067</v>
      </c>
      <c r="N15" s="112">
        <v>474017.79948834883</v>
      </c>
      <c r="O15" s="112">
        <v>488888.57258670317</v>
      </c>
      <c r="P15" s="112">
        <v>516633.66633602954</v>
      </c>
      <c r="Q15" s="112">
        <v>551807.58525995375</v>
      </c>
      <c r="R15" s="112">
        <v>604544.47422586812</v>
      </c>
      <c r="S15" s="112">
        <v>630597.24639888608</v>
      </c>
      <c r="T15" s="112">
        <v>656061.15189295704</v>
      </c>
      <c r="U15" s="112">
        <v>678954.97546903091</v>
      </c>
      <c r="V15" s="112">
        <v>699402.36789573682</v>
      </c>
      <c r="W15" s="112">
        <v>719751.70100385649</v>
      </c>
      <c r="X15" s="112">
        <v>741318.1922309061</v>
      </c>
      <c r="Y15" s="112">
        <v>759613.53290250653</v>
      </c>
      <c r="Z15" s="112">
        <v>778615.41602293251</v>
      </c>
      <c r="AA15" s="112">
        <v>800829.84102407738</v>
      </c>
      <c r="AB15" s="112">
        <v>821587.58560627722</v>
      </c>
      <c r="AC15" s="112">
        <v>842107.95699721389</v>
      </c>
      <c r="AD15" s="112">
        <v>862328.47075929772</v>
      </c>
      <c r="AE15" s="112">
        <v>882469.69305677281</v>
      </c>
      <c r="AF15" s="112">
        <v>901402.55726125173</v>
      </c>
      <c r="AG15" s="112">
        <v>920260.11200015293</v>
      </c>
      <c r="AH15" s="112">
        <v>939972.46876904496</v>
      </c>
      <c r="AI15" s="112">
        <v>957318.304891409</v>
      </c>
      <c r="AJ15" s="112">
        <v>975302.50359961949</v>
      </c>
      <c r="AK15" s="112">
        <v>992621.15539271408</v>
      </c>
      <c r="AL15" s="112">
        <v>1010622.3801365339</v>
      </c>
      <c r="AM15" s="112">
        <v>1029848.2602045501</v>
      </c>
      <c r="AN15" s="112">
        <v>1047702.9768876043</v>
      </c>
      <c r="AO15" s="112">
        <v>1065754.9881327418</v>
      </c>
      <c r="AP15" s="112">
        <v>1084661.0393839341</v>
      </c>
      <c r="AQ15" s="112">
        <v>1103762.2841241281</v>
      </c>
      <c r="AR15" s="112">
        <v>1124048.3689937219</v>
      </c>
      <c r="AS15" s="112">
        <v>1143940.7638970651</v>
      </c>
      <c r="AT15" s="112">
        <v>1163983.3123466042</v>
      </c>
      <c r="AU15" s="112">
        <v>1183411.0278314529</v>
      </c>
      <c r="AV15" s="112">
        <v>1204406.224352957</v>
      </c>
      <c r="AW15" s="112">
        <v>1224259.6226035433</v>
      </c>
      <c r="AX15" s="112">
        <v>1241825.5830170512</v>
      </c>
      <c r="AY15" s="112">
        <v>1262648.2373663615</v>
      </c>
      <c r="AZ15" s="112">
        <v>1280340.5689232217</v>
      </c>
    </row>
    <row r="16" spans="1:52">
      <c r="A16" s="111" t="s">
        <v>77</v>
      </c>
      <c r="B16" s="112">
        <v>671444.16962907545</v>
      </c>
      <c r="C16" s="112">
        <v>646427.05722427345</v>
      </c>
      <c r="D16" s="112">
        <v>638498.45568268083</v>
      </c>
      <c r="E16" s="112">
        <v>643295.04464868864</v>
      </c>
      <c r="F16" s="112">
        <v>750528.43101400044</v>
      </c>
      <c r="G16" s="112">
        <v>812726.46170493937</v>
      </c>
      <c r="H16" s="112">
        <v>840939.87015319848</v>
      </c>
      <c r="I16" s="112">
        <v>943225.36588256434</v>
      </c>
      <c r="J16" s="112">
        <v>952438.192587347</v>
      </c>
      <c r="K16" s="112">
        <v>913959.05494718382</v>
      </c>
      <c r="L16" s="112">
        <v>886920.63941607659</v>
      </c>
      <c r="M16" s="112">
        <v>923332.81500638323</v>
      </c>
      <c r="N16" s="112">
        <v>945175.15986961045</v>
      </c>
      <c r="O16" s="112">
        <v>975397.3524799071</v>
      </c>
      <c r="P16" s="112">
        <v>1013921.171220783</v>
      </c>
      <c r="Q16" s="112">
        <v>1046987.4589552747</v>
      </c>
      <c r="R16" s="112">
        <v>1079933.7405939235</v>
      </c>
      <c r="S16" s="112">
        <v>1145708.7144766136</v>
      </c>
      <c r="T16" s="112">
        <v>1206426.9722323702</v>
      </c>
      <c r="U16" s="112">
        <v>1263240.5651573441</v>
      </c>
      <c r="V16" s="112">
        <v>1314241.5919559165</v>
      </c>
      <c r="W16" s="112">
        <v>1362096.6055858398</v>
      </c>
      <c r="X16" s="112">
        <v>1406990.0228145742</v>
      </c>
      <c r="Y16" s="112">
        <v>1450183.4039061372</v>
      </c>
      <c r="Z16" s="112">
        <v>1490871.1360024179</v>
      </c>
      <c r="AA16" s="112">
        <v>1524588.3660540925</v>
      </c>
      <c r="AB16" s="112">
        <v>1557194.5266498772</v>
      </c>
      <c r="AC16" s="112">
        <v>1589045.669878436</v>
      </c>
      <c r="AD16" s="112">
        <v>1623964.1900935723</v>
      </c>
      <c r="AE16" s="112">
        <v>1662098.5062760466</v>
      </c>
      <c r="AF16" s="112">
        <v>1696197.4511063066</v>
      </c>
      <c r="AG16" s="112">
        <v>1730126.1936638032</v>
      </c>
      <c r="AH16" s="112">
        <v>1766204.586740674</v>
      </c>
      <c r="AI16" s="112">
        <v>1795533.2029394193</v>
      </c>
      <c r="AJ16" s="112">
        <v>1827003.6237953492</v>
      </c>
      <c r="AK16" s="112">
        <v>1855920.4721193314</v>
      </c>
      <c r="AL16" s="112">
        <v>1887407.1440714153</v>
      </c>
      <c r="AM16" s="112">
        <v>1922865.692067774</v>
      </c>
      <c r="AN16" s="112">
        <v>1953342.4586490176</v>
      </c>
      <c r="AO16" s="112">
        <v>1984501.9984320346</v>
      </c>
      <c r="AP16" s="112">
        <v>2018018.3508490445</v>
      </c>
      <c r="AQ16" s="112">
        <v>2051541.8263441385</v>
      </c>
      <c r="AR16" s="112">
        <v>2088657.9790974532</v>
      </c>
      <c r="AS16" s="112">
        <v>2123579.2208677847</v>
      </c>
      <c r="AT16" s="112">
        <v>2158647.0972097921</v>
      </c>
      <c r="AU16" s="112">
        <v>2191713.809849625</v>
      </c>
      <c r="AV16" s="112">
        <v>2230185.9054182232</v>
      </c>
      <c r="AW16" s="112">
        <v>2265431.7007543277</v>
      </c>
      <c r="AX16" s="112">
        <v>2293957.3827646361</v>
      </c>
      <c r="AY16" s="112">
        <v>2331900.8054213556</v>
      </c>
      <c r="AZ16" s="112">
        <v>2361192.8464325378</v>
      </c>
    </row>
    <row r="17" spans="1:52">
      <c r="A17" s="22" t="s">
        <v>52</v>
      </c>
      <c r="B17" s="36">
        <v>2342800.5587935611</v>
      </c>
      <c r="C17" s="36">
        <v>2369903.3820661232</v>
      </c>
      <c r="D17" s="36">
        <v>2429502.2081236127</v>
      </c>
      <c r="E17" s="36">
        <v>2432230.1187604899</v>
      </c>
      <c r="F17" s="36">
        <v>2621193.677613528</v>
      </c>
      <c r="G17" s="36">
        <v>2677007.4091171469</v>
      </c>
      <c r="H17" s="36">
        <v>2779229.3588201324</v>
      </c>
      <c r="I17" s="36">
        <v>2866475.8924424732</v>
      </c>
      <c r="J17" s="36">
        <v>2801488.7173725795</v>
      </c>
      <c r="K17" s="36">
        <v>2510131.9323242009</v>
      </c>
      <c r="L17" s="36">
        <v>2615666.5715829562</v>
      </c>
      <c r="M17" s="36">
        <v>2612568.079792494</v>
      </c>
      <c r="N17" s="36">
        <v>2534524.4895372307</v>
      </c>
      <c r="O17" s="36">
        <v>2548661.6628359747</v>
      </c>
      <c r="P17" s="36">
        <v>2556509.2266415586</v>
      </c>
      <c r="Q17" s="36">
        <v>2613611.8646997707</v>
      </c>
      <c r="R17" s="36">
        <v>2708092.1786923939</v>
      </c>
      <c r="S17" s="36">
        <v>2809828.5573747572</v>
      </c>
      <c r="T17" s="36">
        <v>2893202.7314297655</v>
      </c>
      <c r="U17" s="36">
        <v>2957665.9290540065</v>
      </c>
      <c r="V17" s="36">
        <v>3008159.9425355061</v>
      </c>
      <c r="W17" s="36">
        <v>3054100.1697953464</v>
      </c>
      <c r="X17" s="36">
        <v>3095296.6343043568</v>
      </c>
      <c r="Y17" s="36">
        <v>3135749.6305862339</v>
      </c>
      <c r="Z17" s="36">
        <v>3173618.5552512351</v>
      </c>
      <c r="AA17" s="36">
        <v>3210428.839226367</v>
      </c>
      <c r="AB17" s="36">
        <v>3247755.0930559449</v>
      </c>
      <c r="AC17" s="36">
        <v>3285474.0870122993</v>
      </c>
      <c r="AD17" s="36">
        <v>3323431.4196131472</v>
      </c>
      <c r="AE17" s="36">
        <v>3361982.2320147185</v>
      </c>
      <c r="AF17" s="36">
        <v>3400641.0113675371</v>
      </c>
      <c r="AG17" s="36">
        <v>3438108.5093799969</v>
      </c>
      <c r="AH17" s="36">
        <v>3476797.1387354871</v>
      </c>
      <c r="AI17" s="36">
        <v>3513163.5175310462</v>
      </c>
      <c r="AJ17" s="36">
        <v>3549973.7308710404</v>
      </c>
      <c r="AK17" s="36">
        <v>3587020.1448907848</v>
      </c>
      <c r="AL17" s="36">
        <v>3624642.0321400445</v>
      </c>
      <c r="AM17" s="36">
        <v>3663305.4891033135</v>
      </c>
      <c r="AN17" s="36">
        <v>3702782.0340237077</v>
      </c>
      <c r="AO17" s="36">
        <v>3742616.6578394854</v>
      </c>
      <c r="AP17" s="36">
        <v>3783346.0122578726</v>
      </c>
      <c r="AQ17" s="36">
        <v>3825954.0936681321</v>
      </c>
      <c r="AR17" s="36">
        <v>3870054.9641341232</v>
      </c>
      <c r="AS17" s="36">
        <v>3914631.7415179228</v>
      </c>
      <c r="AT17" s="36">
        <v>3960400.8711328972</v>
      </c>
      <c r="AU17" s="36">
        <v>4006973.2588557056</v>
      </c>
      <c r="AV17" s="36">
        <v>4054131.9245325299</v>
      </c>
      <c r="AW17" s="36">
        <v>4101304.1651383834</v>
      </c>
      <c r="AX17" s="36">
        <v>4148644.4323955006</v>
      </c>
      <c r="AY17" s="36">
        <v>4196479.4245191552</v>
      </c>
      <c r="AZ17" s="36">
        <v>4244757.8505146429</v>
      </c>
    </row>
    <row r="18" spans="1:52">
      <c r="A18" s="107" t="s">
        <v>128</v>
      </c>
      <c r="B18" s="108">
        <v>1564050.6293841486</v>
      </c>
      <c r="C18" s="108">
        <v>1610007.4732960542</v>
      </c>
      <c r="D18" s="108">
        <v>1660332.790036476</v>
      </c>
      <c r="E18" s="108">
        <v>1669390.7999427482</v>
      </c>
      <c r="F18" s="108">
        <v>1813531.0881692215</v>
      </c>
      <c r="G18" s="108">
        <v>1859123.9947862725</v>
      </c>
      <c r="H18" s="108">
        <v>1915952.0635174264</v>
      </c>
      <c r="I18" s="108">
        <v>1987617.1003863972</v>
      </c>
      <c r="J18" s="108">
        <v>1955419.1507630125</v>
      </c>
      <c r="K18" s="108">
        <v>1770665.9317804151</v>
      </c>
      <c r="L18" s="108">
        <v>1822387.1631872191</v>
      </c>
      <c r="M18" s="108">
        <v>1813067.1663256537</v>
      </c>
      <c r="N18" s="108">
        <v>1756616.2886227965</v>
      </c>
      <c r="O18" s="108">
        <v>1782500.8798489678</v>
      </c>
      <c r="P18" s="108">
        <v>1791256.257901767</v>
      </c>
      <c r="Q18" s="108">
        <v>1839969.9161456029</v>
      </c>
      <c r="R18" s="108">
        <v>1931829.0771491684</v>
      </c>
      <c r="S18" s="108">
        <v>2010762.6745223445</v>
      </c>
      <c r="T18" s="108">
        <v>2072976.3793789903</v>
      </c>
      <c r="U18" s="108">
        <v>2119197.2335376469</v>
      </c>
      <c r="V18" s="108">
        <v>2153917.463246414</v>
      </c>
      <c r="W18" s="108">
        <v>2184805.4785123309</v>
      </c>
      <c r="X18" s="108">
        <v>2212028.481228834</v>
      </c>
      <c r="Y18" s="108">
        <v>2238907.6547248471</v>
      </c>
      <c r="Z18" s="108">
        <v>2263693.7424290255</v>
      </c>
      <c r="AA18" s="108">
        <v>2287595.7903849841</v>
      </c>
      <c r="AB18" s="108">
        <v>2312217.6872635842</v>
      </c>
      <c r="AC18" s="108">
        <v>2337159.5122805177</v>
      </c>
      <c r="AD18" s="108">
        <v>2362316.2921920628</v>
      </c>
      <c r="AE18" s="108">
        <v>2387840.4271953097</v>
      </c>
      <c r="AF18" s="108">
        <v>2413675.5210737432</v>
      </c>
      <c r="AG18" s="108">
        <v>2438890.8317792369</v>
      </c>
      <c r="AH18" s="108">
        <v>2465334.2680275342</v>
      </c>
      <c r="AI18" s="108">
        <v>2489668.1567380801</v>
      </c>
      <c r="AJ18" s="108">
        <v>2514353.1073356769</v>
      </c>
      <c r="AK18" s="108">
        <v>2539181.0510957725</v>
      </c>
      <c r="AL18" s="108">
        <v>2564443.873972435</v>
      </c>
      <c r="AM18" s="108">
        <v>2590178.6796480296</v>
      </c>
      <c r="AN18" s="108">
        <v>2616704.1866465975</v>
      </c>
      <c r="AO18" s="108">
        <v>2643302.668980679</v>
      </c>
      <c r="AP18" s="108">
        <v>2670313.2098680669</v>
      </c>
      <c r="AQ18" s="108">
        <v>2698901.5321407793</v>
      </c>
      <c r="AR18" s="108">
        <v>2728638.3567547253</v>
      </c>
      <c r="AS18" s="108">
        <v>2758664.7506479686</v>
      </c>
      <c r="AT18" s="108">
        <v>2789785.3066108217</v>
      </c>
      <c r="AU18" s="108">
        <v>2821342.6226338763</v>
      </c>
      <c r="AV18" s="108">
        <v>2852955.1304827775</v>
      </c>
      <c r="AW18" s="108">
        <v>2884627.4036868415</v>
      </c>
      <c r="AX18" s="108">
        <v>2916762.794912002</v>
      </c>
      <c r="AY18" s="108">
        <v>2949005.7003125236</v>
      </c>
      <c r="AZ18" s="108">
        <v>2982013.7083282489</v>
      </c>
    </row>
    <row r="19" spans="1:52">
      <c r="A19" s="111" t="s">
        <v>131</v>
      </c>
      <c r="B19" s="112">
        <v>86604.524271236427</v>
      </c>
      <c r="C19" s="112">
        <v>90531.048187131833</v>
      </c>
      <c r="D19" s="112">
        <v>92199.176176595094</v>
      </c>
      <c r="E19" s="112">
        <v>96176.783372807273</v>
      </c>
      <c r="F19" s="112">
        <v>99830.838466100802</v>
      </c>
      <c r="G19" s="112">
        <v>103193.32924858369</v>
      </c>
      <c r="H19" s="112">
        <v>105213.2175448479</v>
      </c>
      <c r="I19" s="112">
        <v>111318.7752065708</v>
      </c>
      <c r="J19" s="112">
        <v>110758.79982957151</v>
      </c>
      <c r="K19" s="112">
        <v>109811.76495922846</v>
      </c>
      <c r="L19" s="112">
        <v>112165.05405351076</v>
      </c>
      <c r="M19" s="112">
        <v>113488.34392143246</v>
      </c>
      <c r="N19" s="112">
        <v>111168.04196071165</v>
      </c>
      <c r="O19" s="112">
        <v>111432.26157378779</v>
      </c>
      <c r="P19" s="112">
        <v>114741.53092255992</v>
      </c>
      <c r="Q19" s="112">
        <v>117316.14408828289</v>
      </c>
      <c r="R19" s="112">
        <v>120063.96611192659</v>
      </c>
      <c r="S19" s="112">
        <v>123511.56564784792</v>
      </c>
      <c r="T19" s="112">
        <v>126805.72324437361</v>
      </c>
      <c r="U19" s="112">
        <v>129693.11396758321</v>
      </c>
      <c r="V19" s="112">
        <v>132353.86897264022</v>
      </c>
      <c r="W19" s="112">
        <v>134763.73251750332</v>
      </c>
      <c r="X19" s="112">
        <v>136985.09160446425</v>
      </c>
      <c r="Y19" s="112">
        <v>139277.13802227069</v>
      </c>
      <c r="Z19" s="112">
        <v>141613.44338501079</v>
      </c>
      <c r="AA19" s="112">
        <v>143891.61159005854</v>
      </c>
      <c r="AB19" s="112">
        <v>146257.10888849644</v>
      </c>
      <c r="AC19" s="112">
        <v>148786.70085677903</v>
      </c>
      <c r="AD19" s="112">
        <v>151309.87135138028</v>
      </c>
      <c r="AE19" s="112">
        <v>153847.62747795743</v>
      </c>
      <c r="AF19" s="112">
        <v>156408.46858745816</v>
      </c>
      <c r="AG19" s="112">
        <v>158979.50375797649</v>
      </c>
      <c r="AH19" s="112">
        <v>161552.89509956163</v>
      </c>
      <c r="AI19" s="112">
        <v>163969.96506710516</v>
      </c>
      <c r="AJ19" s="112">
        <v>166426.29009164876</v>
      </c>
      <c r="AK19" s="112">
        <v>168926.40269482404</v>
      </c>
      <c r="AL19" s="112">
        <v>171458.6315911772</v>
      </c>
      <c r="AM19" s="112">
        <v>174090.45411627443</v>
      </c>
      <c r="AN19" s="112">
        <v>176785.80065038535</v>
      </c>
      <c r="AO19" s="112">
        <v>179546.39895165412</v>
      </c>
      <c r="AP19" s="112">
        <v>182370.54400665319</v>
      </c>
      <c r="AQ19" s="112">
        <v>185345.15916066337</v>
      </c>
      <c r="AR19" s="112">
        <v>188387.83152299779</v>
      </c>
      <c r="AS19" s="112">
        <v>191512.24195012974</v>
      </c>
      <c r="AT19" s="112">
        <v>194730.59543357432</v>
      </c>
      <c r="AU19" s="112">
        <v>198082.50208876765</v>
      </c>
      <c r="AV19" s="112">
        <v>201513.72518136559</v>
      </c>
      <c r="AW19" s="112">
        <v>204963.42904304573</v>
      </c>
      <c r="AX19" s="112">
        <v>208471.26756621231</v>
      </c>
      <c r="AY19" s="112">
        <v>212019.44584675418</v>
      </c>
      <c r="AZ19" s="112">
        <v>215611.36061352692</v>
      </c>
    </row>
    <row r="20" spans="1:52">
      <c r="A20" s="113" t="s">
        <v>132</v>
      </c>
      <c r="B20" s="114">
        <v>1477446.1051129121</v>
      </c>
      <c r="C20" s="114">
        <v>1519476.4251089224</v>
      </c>
      <c r="D20" s="114">
        <v>1568133.6138598809</v>
      </c>
      <c r="E20" s="114">
        <v>1573214.0165699408</v>
      </c>
      <c r="F20" s="114">
        <v>1713700.2497031207</v>
      </c>
      <c r="G20" s="114">
        <v>1755930.6655376889</v>
      </c>
      <c r="H20" s="114">
        <v>1810738.8459725785</v>
      </c>
      <c r="I20" s="114">
        <v>1876298.3251798265</v>
      </c>
      <c r="J20" s="114">
        <v>1844660.350933441</v>
      </c>
      <c r="K20" s="114">
        <v>1660854.1668211867</v>
      </c>
      <c r="L20" s="114">
        <v>1710222.1091337083</v>
      </c>
      <c r="M20" s="114">
        <v>1699578.8224042212</v>
      </c>
      <c r="N20" s="114">
        <v>1645448.2466620849</v>
      </c>
      <c r="O20" s="114">
        <v>1671068.61827518</v>
      </c>
      <c r="P20" s="114">
        <v>1676514.726979207</v>
      </c>
      <c r="Q20" s="114">
        <v>1722653.77205732</v>
      </c>
      <c r="R20" s="114">
        <v>1811765.1110372418</v>
      </c>
      <c r="S20" s="114">
        <v>1887251.1088744965</v>
      </c>
      <c r="T20" s="114">
        <v>1946170.6561346166</v>
      </c>
      <c r="U20" s="114">
        <v>1989504.1195700639</v>
      </c>
      <c r="V20" s="114">
        <v>2021563.594273774</v>
      </c>
      <c r="W20" s="114">
        <v>2050041.7459948277</v>
      </c>
      <c r="X20" s="114">
        <v>2075043.3896243698</v>
      </c>
      <c r="Y20" s="114">
        <v>2099630.5167025765</v>
      </c>
      <c r="Z20" s="114">
        <v>2122080.2990440149</v>
      </c>
      <c r="AA20" s="114">
        <v>2143704.1787949256</v>
      </c>
      <c r="AB20" s="114">
        <v>2165960.5783750876</v>
      </c>
      <c r="AC20" s="114">
        <v>2188372.8114237385</v>
      </c>
      <c r="AD20" s="114">
        <v>2211006.4208406825</v>
      </c>
      <c r="AE20" s="114">
        <v>2233992.7997173523</v>
      </c>
      <c r="AF20" s="114">
        <v>2257267.0524862851</v>
      </c>
      <c r="AG20" s="114">
        <v>2279911.3280212604</v>
      </c>
      <c r="AH20" s="114">
        <v>2303781.3729279726</v>
      </c>
      <c r="AI20" s="114">
        <v>2325698.1916709747</v>
      </c>
      <c r="AJ20" s="114">
        <v>2347926.8172440282</v>
      </c>
      <c r="AK20" s="114">
        <v>2370254.6484009484</v>
      </c>
      <c r="AL20" s="114">
        <v>2392985.2423812579</v>
      </c>
      <c r="AM20" s="114">
        <v>2416088.225531755</v>
      </c>
      <c r="AN20" s="114">
        <v>2439918.3859962123</v>
      </c>
      <c r="AO20" s="114">
        <v>2463756.2700290247</v>
      </c>
      <c r="AP20" s="114">
        <v>2487942.6658614138</v>
      </c>
      <c r="AQ20" s="114">
        <v>2513556.3729801159</v>
      </c>
      <c r="AR20" s="114">
        <v>2540250.5252317274</v>
      </c>
      <c r="AS20" s="114">
        <v>2567152.508697839</v>
      </c>
      <c r="AT20" s="114">
        <v>2595054.7111772476</v>
      </c>
      <c r="AU20" s="114">
        <v>2623260.1205451088</v>
      </c>
      <c r="AV20" s="114">
        <v>2651441.4053014121</v>
      </c>
      <c r="AW20" s="114">
        <v>2679663.9746437958</v>
      </c>
      <c r="AX20" s="114">
        <v>2708291.5273457896</v>
      </c>
      <c r="AY20" s="114">
        <v>2736986.2544657695</v>
      </c>
      <c r="AZ20" s="114">
        <v>2766402.3477147222</v>
      </c>
    </row>
    <row r="21" spans="1:52">
      <c r="A21" s="107" t="s">
        <v>133</v>
      </c>
      <c r="B21" s="114">
        <v>405463.75464222394</v>
      </c>
      <c r="C21" s="114">
        <v>388048.30225225701</v>
      </c>
      <c r="D21" s="114">
        <v>385983.19255303103</v>
      </c>
      <c r="E21" s="114">
        <v>394375.26875462395</v>
      </c>
      <c r="F21" s="114">
        <v>419326.37026043306</v>
      </c>
      <c r="G21" s="114">
        <v>416024.18045013293</v>
      </c>
      <c r="H21" s="114">
        <v>438164.92025294504</v>
      </c>
      <c r="I21" s="114">
        <v>452000.00000000006</v>
      </c>
      <c r="J21" s="114">
        <v>442763</v>
      </c>
      <c r="K21" s="114">
        <v>363541</v>
      </c>
      <c r="L21" s="114">
        <v>393531</v>
      </c>
      <c r="M21" s="114">
        <v>422096.99999999988</v>
      </c>
      <c r="N21" s="114">
        <v>406661.00000000012</v>
      </c>
      <c r="O21" s="114">
        <v>406720.00000000006</v>
      </c>
      <c r="P21" s="114">
        <v>410824</v>
      </c>
      <c r="Q21" s="114">
        <v>417539.99999999994</v>
      </c>
      <c r="R21" s="114">
        <v>413915.77645407344</v>
      </c>
      <c r="S21" s="114">
        <v>428265.97650265659</v>
      </c>
      <c r="T21" s="114">
        <v>441376.63869363326</v>
      </c>
      <c r="U21" s="114">
        <v>452209.91522310517</v>
      </c>
      <c r="V21" s="114">
        <v>461581.33974188392</v>
      </c>
      <c r="W21" s="114">
        <v>470146.31261044927</v>
      </c>
      <c r="X21" s="114">
        <v>478042.76623499551</v>
      </c>
      <c r="Y21" s="114">
        <v>485218.86262032448</v>
      </c>
      <c r="Z21" s="114">
        <v>492150.76100312395</v>
      </c>
      <c r="AA21" s="114">
        <v>499181.96242935891</v>
      </c>
      <c r="AB21" s="114">
        <v>505885.45831654139</v>
      </c>
      <c r="AC21" s="114">
        <v>512575.95055932424</v>
      </c>
      <c r="AD21" s="114">
        <v>519211.29859154217</v>
      </c>
      <c r="AE21" s="114">
        <v>525845.558074806</v>
      </c>
      <c r="AF21" s="114">
        <v>532381.5323271458</v>
      </c>
      <c r="AG21" s="114">
        <v>538232.10065193707</v>
      </c>
      <c r="AH21" s="114">
        <v>543839.41369626229</v>
      </c>
      <c r="AI21" s="114">
        <v>549595.84585636912</v>
      </c>
      <c r="AJ21" s="114">
        <v>555308.38912928756</v>
      </c>
      <c r="AK21" s="114">
        <v>561042.29153780732</v>
      </c>
      <c r="AL21" s="114">
        <v>566742.44284541311</v>
      </c>
      <c r="AM21" s="114">
        <v>572579.7761990719</v>
      </c>
      <c r="AN21" s="114">
        <v>578504.77675527032</v>
      </c>
      <c r="AO21" s="114">
        <v>584509.27877510502</v>
      </c>
      <c r="AP21" s="114">
        <v>590601.22703369404</v>
      </c>
      <c r="AQ21" s="114">
        <v>596772.40424829163</v>
      </c>
      <c r="AR21" s="114">
        <v>603092.20054131362</v>
      </c>
      <c r="AS21" s="114">
        <v>609520.81479208358</v>
      </c>
      <c r="AT21" s="114">
        <v>615851.39320016163</v>
      </c>
      <c r="AU21" s="114">
        <v>622317.31130481057</v>
      </c>
      <c r="AV21" s="114">
        <v>628725.6541070143</v>
      </c>
      <c r="AW21" s="114">
        <v>635261.69824812794</v>
      </c>
      <c r="AX21" s="114">
        <v>641693.31005809898</v>
      </c>
      <c r="AY21" s="114">
        <v>648088.96463366225</v>
      </c>
      <c r="AZ21" s="114">
        <v>654512.16305727884</v>
      </c>
    </row>
    <row r="22" spans="1:52">
      <c r="A22" s="107" t="s">
        <v>130</v>
      </c>
      <c r="B22" s="108">
        <v>22827.113445049567</v>
      </c>
      <c r="C22" s="108">
        <v>22555.824825839878</v>
      </c>
      <c r="D22" s="108">
        <v>22996.330701415056</v>
      </c>
      <c r="E22" s="108">
        <v>24054.310523017546</v>
      </c>
      <c r="F22" s="108">
        <v>26524.541662078311</v>
      </c>
      <c r="G22" s="108">
        <v>27717.838909666614</v>
      </c>
      <c r="H22" s="108">
        <v>29929.498024734337</v>
      </c>
      <c r="I22" s="108">
        <v>32081.573728900494</v>
      </c>
      <c r="J22" s="108">
        <v>33105.081796280283</v>
      </c>
      <c r="K22" s="108">
        <v>28850.754184529276</v>
      </c>
      <c r="L22" s="108">
        <v>34448.125586390997</v>
      </c>
      <c r="M22" s="108">
        <v>35309.049074068593</v>
      </c>
      <c r="N22" s="108">
        <v>34254.352604151616</v>
      </c>
      <c r="O22" s="108">
        <v>34209.993892359569</v>
      </c>
      <c r="P22" s="108">
        <v>35992.40675017731</v>
      </c>
      <c r="Q22" s="108">
        <v>36698.914251144692</v>
      </c>
      <c r="R22" s="108">
        <v>38203.919286234304</v>
      </c>
      <c r="S22" s="108">
        <v>40242.31317745713</v>
      </c>
      <c r="T22" s="108">
        <v>42360.676820428351</v>
      </c>
      <c r="U22" s="108">
        <v>44327.457214935588</v>
      </c>
      <c r="V22" s="108">
        <v>46163.892880925581</v>
      </c>
      <c r="W22" s="108">
        <v>48003.718784647332</v>
      </c>
      <c r="X22" s="108">
        <v>49804.281217789234</v>
      </c>
      <c r="Y22" s="108">
        <v>51547.530467593489</v>
      </c>
      <c r="Z22" s="108">
        <v>53261.968434903312</v>
      </c>
      <c r="AA22" s="108">
        <v>54869.54030308377</v>
      </c>
      <c r="AB22" s="108">
        <v>56468.142839181834</v>
      </c>
      <c r="AC22" s="108">
        <v>58114.982776581135</v>
      </c>
      <c r="AD22" s="108">
        <v>59848.829716741166</v>
      </c>
      <c r="AE22" s="108">
        <v>61805.141470493094</v>
      </c>
      <c r="AF22" s="108">
        <v>63659.820484386037</v>
      </c>
      <c r="AG22" s="108">
        <v>65564.909239440589</v>
      </c>
      <c r="AH22" s="108">
        <v>67657.319697293438</v>
      </c>
      <c r="AI22" s="108">
        <v>69495.11578088344</v>
      </c>
      <c r="AJ22" s="108">
        <v>71377.793175754079</v>
      </c>
      <c r="AK22" s="108">
        <v>73226.038937549441</v>
      </c>
      <c r="AL22" s="108">
        <v>75129.292803647812</v>
      </c>
      <c r="AM22" s="108">
        <v>77304.779534800298</v>
      </c>
      <c r="AN22" s="108">
        <v>79259.987762687553</v>
      </c>
      <c r="AO22" s="108">
        <v>81283.697202556374</v>
      </c>
      <c r="AP22" s="108">
        <v>83455.726696460028</v>
      </c>
      <c r="AQ22" s="108">
        <v>85620.543809056515</v>
      </c>
      <c r="AR22" s="108">
        <v>87955.236317559844</v>
      </c>
      <c r="AS22" s="108">
        <v>90158.732371017715</v>
      </c>
      <c r="AT22" s="108">
        <v>92379.094941882242</v>
      </c>
      <c r="AU22" s="108">
        <v>94561.143839264885</v>
      </c>
      <c r="AV22" s="108">
        <v>97124.085540934902</v>
      </c>
      <c r="AW22" s="108">
        <v>99450.452946534511</v>
      </c>
      <c r="AX22" s="108">
        <v>101481.30190756124</v>
      </c>
      <c r="AY22" s="108">
        <v>103876.76050905585</v>
      </c>
      <c r="AZ22" s="108">
        <v>105867.86110189273</v>
      </c>
    </row>
    <row r="23" spans="1:52">
      <c r="A23" s="109" t="s">
        <v>78</v>
      </c>
      <c r="B23" s="110">
        <v>2163.7975768716478</v>
      </c>
      <c r="C23" s="110">
        <v>2172.6294037160228</v>
      </c>
      <c r="D23" s="110">
        <v>2119.6384426497766</v>
      </c>
      <c r="E23" s="110">
        <v>2137.3020963385256</v>
      </c>
      <c r="F23" s="110">
        <v>2216.7885379378918</v>
      </c>
      <c r="G23" s="110">
        <v>2278.6113258485107</v>
      </c>
      <c r="H23" s="110">
        <v>2349.2659406035027</v>
      </c>
      <c r="I23" s="110">
        <v>2428.7523822028706</v>
      </c>
      <c r="J23" s="110">
        <v>2382.5351073521597</v>
      </c>
      <c r="K23" s="110">
        <v>2222.9046108357502</v>
      </c>
      <c r="L23" s="110">
        <v>2312.66707531467</v>
      </c>
      <c r="M23" s="110">
        <v>2283.7075151925292</v>
      </c>
      <c r="N23" s="110">
        <v>2273.3540514378897</v>
      </c>
      <c r="O23" s="110">
        <v>2244.633158059009</v>
      </c>
      <c r="P23" s="110">
        <v>2537.6028377300095</v>
      </c>
      <c r="Q23" s="110">
        <v>2559.3931595932099</v>
      </c>
      <c r="R23" s="110">
        <v>2693.2301059772317</v>
      </c>
      <c r="S23" s="110">
        <v>2908.9799639810635</v>
      </c>
      <c r="T23" s="110">
        <v>3138.8071412619202</v>
      </c>
      <c r="U23" s="110">
        <v>3356.1665723572924</v>
      </c>
      <c r="V23" s="110">
        <v>3560.987967991231</v>
      </c>
      <c r="W23" s="110">
        <v>3763.2755163735474</v>
      </c>
      <c r="X23" s="110">
        <v>3976.9710706228884</v>
      </c>
      <c r="Y23" s="110">
        <v>4174.7828734738459</v>
      </c>
      <c r="Z23" s="110">
        <v>4380.4701210785424</v>
      </c>
      <c r="AA23" s="110">
        <v>4604.257052643582</v>
      </c>
      <c r="AB23" s="110">
        <v>4848.2531604183159</v>
      </c>
      <c r="AC23" s="110">
        <v>5105.7519721568324</v>
      </c>
      <c r="AD23" s="110">
        <v>5375.8165504327235</v>
      </c>
      <c r="AE23" s="110">
        <v>5655.7152022302289</v>
      </c>
      <c r="AF23" s="110">
        <v>5926.0526581407812</v>
      </c>
      <c r="AG23" s="110">
        <v>6206.7578605858671</v>
      </c>
      <c r="AH23" s="110">
        <v>6510.1690465933507</v>
      </c>
      <c r="AI23" s="110">
        <v>6796.8678252453865</v>
      </c>
      <c r="AJ23" s="110">
        <v>7094.3922714046857</v>
      </c>
      <c r="AK23" s="110">
        <v>7387.7945186318248</v>
      </c>
      <c r="AL23" s="110">
        <v>7690.3525877981992</v>
      </c>
      <c r="AM23" s="110">
        <v>8021.5745948540089</v>
      </c>
      <c r="AN23" s="110">
        <v>8331.6158798342622</v>
      </c>
      <c r="AO23" s="110">
        <v>8651.2018470115891</v>
      </c>
      <c r="AP23" s="110">
        <v>8993.5162620605843</v>
      </c>
      <c r="AQ23" s="110">
        <v>9342.2374539898756</v>
      </c>
      <c r="AR23" s="110">
        <v>9710.1621718756542</v>
      </c>
      <c r="AS23" s="110">
        <v>10066.870569742268</v>
      </c>
      <c r="AT23" s="110">
        <v>10425.59753638728</v>
      </c>
      <c r="AU23" s="110">
        <v>10784.948025951935</v>
      </c>
      <c r="AV23" s="110">
        <v>11184.380207932805</v>
      </c>
      <c r="AW23" s="110">
        <v>11557.80362328808</v>
      </c>
      <c r="AX23" s="110">
        <v>11892.686409712935</v>
      </c>
      <c r="AY23" s="110">
        <v>12270.671049014039</v>
      </c>
      <c r="AZ23" s="110">
        <v>12597.8104589344</v>
      </c>
    </row>
    <row r="24" spans="1:52">
      <c r="A24" s="113" t="s">
        <v>77</v>
      </c>
      <c r="B24" s="114">
        <v>20663.315868177917</v>
      </c>
      <c r="C24" s="114">
        <v>20383.195422123856</v>
      </c>
      <c r="D24" s="114">
        <v>20876.692258765281</v>
      </c>
      <c r="E24" s="114">
        <v>21917.008426679022</v>
      </c>
      <c r="F24" s="114">
        <v>24307.753124140418</v>
      </c>
      <c r="G24" s="114">
        <v>25439.227583818105</v>
      </c>
      <c r="H24" s="114">
        <v>27580.232084130836</v>
      </c>
      <c r="I24" s="114">
        <v>29652.821346697623</v>
      </c>
      <c r="J24" s="114">
        <v>30722.546688928127</v>
      </c>
      <c r="K24" s="114">
        <v>26627.849573693526</v>
      </c>
      <c r="L24" s="114">
        <v>32135.458511076329</v>
      </c>
      <c r="M24" s="114">
        <v>33025.341558876062</v>
      </c>
      <c r="N24" s="114">
        <v>31980.998552713725</v>
      </c>
      <c r="O24" s="114">
        <v>31965.360734300557</v>
      </c>
      <c r="P24" s="114">
        <v>33454.8039124473</v>
      </c>
      <c r="Q24" s="114">
        <v>34139.521091551484</v>
      </c>
      <c r="R24" s="114">
        <v>35510.689180257075</v>
      </c>
      <c r="S24" s="114">
        <v>37333.333213476064</v>
      </c>
      <c r="T24" s="114">
        <v>39221.869679166433</v>
      </c>
      <c r="U24" s="114">
        <v>40971.290642578293</v>
      </c>
      <c r="V24" s="114">
        <v>42602.904912934348</v>
      </c>
      <c r="W24" s="114">
        <v>44240.443268273782</v>
      </c>
      <c r="X24" s="114">
        <v>45827.310147166347</v>
      </c>
      <c r="Y24" s="114">
        <v>47372.747594119646</v>
      </c>
      <c r="Z24" s="114">
        <v>48881.49831382477</v>
      </c>
      <c r="AA24" s="114">
        <v>50265.283250440189</v>
      </c>
      <c r="AB24" s="114">
        <v>51619.889678763517</v>
      </c>
      <c r="AC24" s="114">
        <v>53009.230804424304</v>
      </c>
      <c r="AD24" s="114">
        <v>54473.013166308439</v>
      </c>
      <c r="AE24" s="114">
        <v>56149.426268262869</v>
      </c>
      <c r="AF24" s="114">
        <v>57733.767826245254</v>
      </c>
      <c r="AG24" s="114">
        <v>59358.151378854724</v>
      </c>
      <c r="AH24" s="114">
        <v>61147.150650700089</v>
      </c>
      <c r="AI24" s="114">
        <v>62698.247955638057</v>
      </c>
      <c r="AJ24" s="114">
        <v>64283.400904349386</v>
      </c>
      <c r="AK24" s="114">
        <v>65838.244418917617</v>
      </c>
      <c r="AL24" s="114">
        <v>67438.940215849609</v>
      </c>
      <c r="AM24" s="114">
        <v>69283.204939946285</v>
      </c>
      <c r="AN24" s="114">
        <v>70928.371882853287</v>
      </c>
      <c r="AO24" s="114">
        <v>72632.495355544786</v>
      </c>
      <c r="AP24" s="114">
        <v>74462.210434399443</v>
      </c>
      <c r="AQ24" s="114">
        <v>76278.306355066641</v>
      </c>
      <c r="AR24" s="114">
        <v>78245.074145684193</v>
      </c>
      <c r="AS24" s="114">
        <v>80091.861801275445</v>
      </c>
      <c r="AT24" s="114">
        <v>81953.497405494956</v>
      </c>
      <c r="AU24" s="114">
        <v>83776.195813312952</v>
      </c>
      <c r="AV24" s="114">
        <v>85939.705333002101</v>
      </c>
      <c r="AW24" s="114">
        <v>87892.649323246427</v>
      </c>
      <c r="AX24" s="114">
        <v>89588.61549784831</v>
      </c>
      <c r="AY24" s="114">
        <v>91606.089460041811</v>
      </c>
      <c r="AZ24" s="114">
        <v>93270.050642958333</v>
      </c>
    </row>
    <row r="25" spans="1:52">
      <c r="A25" s="107" t="s">
        <v>134</v>
      </c>
      <c r="B25" s="108">
        <v>350459.06132213894</v>
      </c>
      <c r="C25" s="108">
        <v>349291.78169197193</v>
      </c>
      <c r="D25" s="108">
        <v>360189.89483269065</v>
      </c>
      <c r="E25" s="108">
        <v>344409.73954010021</v>
      </c>
      <c r="F25" s="108">
        <v>361811.67752179503</v>
      </c>
      <c r="G25" s="108">
        <v>374141.39497107489</v>
      </c>
      <c r="H25" s="108">
        <v>395182.87702502683</v>
      </c>
      <c r="I25" s="108">
        <v>394777.21832717548</v>
      </c>
      <c r="J25" s="108">
        <v>370201.48481328669</v>
      </c>
      <c r="K25" s="108">
        <v>347074.24635925633</v>
      </c>
      <c r="L25" s="108">
        <v>365300.28280934633</v>
      </c>
      <c r="M25" s="108">
        <v>342094.86439277162</v>
      </c>
      <c r="N25" s="108">
        <v>336992.84831028245</v>
      </c>
      <c r="O25" s="108">
        <v>325230.78909464728</v>
      </c>
      <c r="P25" s="108">
        <v>318436.56198961369</v>
      </c>
      <c r="Q25" s="108">
        <v>319403.03430302371</v>
      </c>
      <c r="R25" s="108">
        <v>324143.40580291767</v>
      </c>
      <c r="S25" s="108">
        <v>330557.59317229921</v>
      </c>
      <c r="T25" s="108">
        <v>336489.03653671325</v>
      </c>
      <c r="U25" s="108">
        <v>341931.32307831862</v>
      </c>
      <c r="V25" s="108">
        <v>346497.24666628288</v>
      </c>
      <c r="W25" s="108">
        <v>351144.65988791885</v>
      </c>
      <c r="X25" s="108">
        <v>355421.1056227379</v>
      </c>
      <c r="Y25" s="108">
        <v>360075.5827734691</v>
      </c>
      <c r="Z25" s="108">
        <v>364512.08338418207</v>
      </c>
      <c r="AA25" s="108">
        <v>368781.54610894038</v>
      </c>
      <c r="AB25" s="108">
        <v>373183.8046366378</v>
      </c>
      <c r="AC25" s="108">
        <v>377623.64139587607</v>
      </c>
      <c r="AD25" s="108">
        <v>382054.99911280093</v>
      </c>
      <c r="AE25" s="108">
        <v>386491.1052741094</v>
      </c>
      <c r="AF25" s="108">
        <v>390924.13748226245</v>
      </c>
      <c r="AG25" s="108">
        <v>395420.66770938219</v>
      </c>
      <c r="AH25" s="108">
        <v>399966.13731439668</v>
      </c>
      <c r="AI25" s="108">
        <v>404404.39915571362</v>
      </c>
      <c r="AJ25" s="108">
        <v>408934.44123032165</v>
      </c>
      <c r="AK25" s="108">
        <v>413570.76331965515</v>
      </c>
      <c r="AL25" s="108">
        <v>418326.42251854844</v>
      </c>
      <c r="AM25" s="108">
        <v>423242.25372141204</v>
      </c>
      <c r="AN25" s="108">
        <v>428313.08285915211</v>
      </c>
      <c r="AO25" s="108">
        <v>433521.01288114511</v>
      </c>
      <c r="AP25" s="108">
        <v>438975.8486596513</v>
      </c>
      <c r="AQ25" s="108">
        <v>444659.61347000505</v>
      </c>
      <c r="AR25" s="108">
        <v>450369.17052052449</v>
      </c>
      <c r="AS25" s="108">
        <v>456287.44370685262</v>
      </c>
      <c r="AT25" s="108">
        <v>462385.07638003142</v>
      </c>
      <c r="AU25" s="108">
        <v>468752.18107775401</v>
      </c>
      <c r="AV25" s="108">
        <v>475327.05440180312</v>
      </c>
      <c r="AW25" s="108">
        <v>481964.61025687971</v>
      </c>
      <c r="AX25" s="108">
        <v>488707.02551783808</v>
      </c>
      <c r="AY25" s="108">
        <v>495507.99906391313</v>
      </c>
      <c r="AZ25" s="108">
        <v>502364.11802722246</v>
      </c>
    </row>
    <row r="26" spans="1:52">
      <c r="A26" s="111" t="s">
        <v>81</v>
      </c>
      <c r="B26" s="112">
        <v>217225.17572213893</v>
      </c>
      <c r="C26" s="112">
        <v>217474.53809197192</v>
      </c>
      <c r="D26" s="112">
        <v>228526.87183269067</v>
      </c>
      <c r="E26" s="112">
        <v>221723.65434010018</v>
      </c>
      <c r="F26" s="112">
        <v>225965.52652179499</v>
      </c>
      <c r="G26" s="112">
        <v>236459.42057107485</v>
      </c>
      <c r="H26" s="112">
        <v>257771.90792502684</v>
      </c>
      <c r="I26" s="112">
        <v>250569.21832717548</v>
      </c>
      <c r="J26" s="112">
        <v>226391.48481328672</v>
      </c>
      <c r="K26" s="112">
        <v>220050.2463592563</v>
      </c>
      <c r="L26" s="112">
        <v>216186.28280934633</v>
      </c>
      <c r="M26" s="112">
        <v>204740.86439277159</v>
      </c>
      <c r="N26" s="112">
        <v>192644.84831028248</v>
      </c>
      <c r="O26" s="112">
        <v>178122.78909464728</v>
      </c>
      <c r="P26" s="112">
        <v>172919.56198961375</v>
      </c>
      <c r="Q26" s="112">
        <v>177714.03430302368</v>
      </c>
      <c r="R26" s="112">
        <v>179810.4621011625</v>
      </c>
      <c r="S26" s="112">
        <v>182680.61101249675</v>
      </c>
      <c r="T26" s="112">
        <v>185356.49443371742</v>
      </c>
      <c r="U26" s="112">
        <v>187820.41474396118</v>
      </c>
      <c r="V26" s="112">
        <v>189635.21739441925</v>
      </c>
      <c r="W26" s="112">
        <v>191734.61771965981</v>
      </c>
      <c r="X26" s="112">
        <v>193684.60564801877</v>
      </c>
      <c r="Y26" s="112">
        <v>195743.72029926578</v>
      </c>
      <c r="Z26" s="112">
        <v>197757.03631941171</v>
      </c>
      <c r="AA26" s="112">
        <v>199684.34917642581</v>
      </c>
      <c r="AB26" s="112">
        <v>201833.03365962306</v>
      </c>
      <c r="AC26" s="112">
        <v>204020.59019627635</v>
      </c>
      <c r="AD26" s="112">
        <v>206188.17873516952</v>
      </c>
      <c r="AE26" s="112">
        <v>208350.91157840026</v>
      </c>
      <c r="AF26" s="112">
        <v>210526.46206327921</v>
      </c>
      <c r="AG26" s="112">
        <v>212743.44682264896</v>
      </c>
      <c r="AH26" s="112">
        <v>215021.50613444144</v>
      </c>
      <c r="AI26" s="112">
        <v>217165.86082369843</v>
      </c>
      <c r="AJ26" s="112">
        <v>219361.73700381341</v>
      </c>
      <c r="AK26" s="112">
        <v>221613.65119488791</v>
      </c>
      <c r="AL26" s="112">
        <v>223924.45962048936</v>
      </c>
      <c r="AM26" s="112">
        <v>226304.58064009863</v>
      </c>
      <c r="AN26" s="112">
        <v>228746.96700743432</v>
      </c>
      <c r="AO26" s="112">
        <v>231244.40966788528</v>
      </c>
      <c r="AP26" s="112">
        <v>233865.01168694996</v>
      </c>
      <c r="AQ26" s="112">
        <v>236637.33918211769</v>
      </c>
      <c r="AR26" s="112">
        <v>239388.49979665549</v>
      </c>
      <c r="AS26" s="112">
        <v>242267.71267290824</v>
      </c>
      <c r="AT26" s="112">
        <v>245261.91437715516</v>
      </c>
      <c r="AU26" s="112">
        <v>248449.66516808132</v>
      </c>
      <c r="AV26" s="112">
        <v>251796.00039910033</v>
      </c>
      <c r="AW26" s="112">
        <v>255175.92565321518</v>
      </c>
      <c r="AX26" s="112">
        <v>258629.06168582951</v>
      </c>
      <c r="AY26" s="112">
        <v>262141.8085324805</v>
      </c>
      <c r="AZ26" s="112">
        <v>265681.09120865795</v>
      </c>
    </row>
    <row r="27" spans="1:52">
      <c r="A27" s="113" t="s">
        <v>82</v>
      </c>
      <c r="B27" s="114">
        <v>133233.88560000001</v>
      </c>
      <c r="C27" s="114">
        <v>131817.24359999999</v>
      </c>
      <c r="D27" s="114">
        <v>131663.02299999999</v>
      </c>
      <c r="E27" s="114">
        <v>122686.0852</v>
      </c>
      <c r="F27" s="114">
        <v>135846.15100000001</v>
      </c>
      <c r="G27" s="114">
        <v>137681.97440000001</v>
      </c>
      <c r="H27" s="114">
        <v>137410.96909999999</v>
      </c>
      <c r="I27" s="114">
        <v>144208</v>
      </c>
      <c r="J27" s="114">
        <v>143810</v>
      </c>
      <c r="K27" s="114">
        <v>127024</v>
      </c>
      <c r="L27" s="114">
        <v>149114</v>
      </c>
      <c r="M27" s="114">
        <v>137354</v>
      </c>
      <c r="N27" s="114">
        <v>144348</v>
      </c>
      <c r="O27" s="114">
        <v>147107.99999999997</v>
      </c>
      <c r="P27" s="114">
        <v>145516.99999999994</v>
      </c>
      <c r="Q27" s="114">
        <v>141689</v>
      </c>
      <c r="R27" s="114">
        <v>144332.94370175517</v>
      </c>
      <c r="S27" s="114">
        <v>147876.98215980243</v>
      </c>
      <c r="T27" s="114">
        <v>151132.54210299582</v>
      </c>
      <c r="U27" s="114">
        <v>154110.9083343574</v>
      </c>
      <c r="V27" s="114">
        <v>156862.02927186363</v>
      </c>
      <c r="W27" s="114">
        <v>159410.04216825904</v>
      </c>
      <c r="X27" s="114">
        <v>161736.49997471916</v>
      </c>
      <c r="Y27" s="114">
        <v>164331.86247420331</v>
      </c>
      <c r="Z27" s="114">
        <v>166755.04706477033</v>
      </c>
      <c r="AA27" s="114">
        <v>169097.19693251455</v>
      </c>
      <c r="AB27" s="114">
        <v>171350.77097701473</v>
      </c>
      <c r="AC27" s="114">
        <v>173603.05119959975</v>
      </c>
      <c r="AD27" s="114">
        <v>175866.82037763137</v>
      </c>
      <c r="AE27" s="114">
        <v>178140.19369570911</v>
      </c>
      <c r="AF27" s="114">
        <v>180397.67541898327</v>
      </c>
      <c r="AG27" s="114">
        <v>182677.22088673324</v>
      </c>
      <c r="AH27" s="114">
        <v>184944.63117995526</v>
      </c>
      <c r="AI27" s="114">
        <v>187238.53833201516</v>
      </c>
      <c r="AJ27" s="114">
        <v>189572.70422650824</v>
      </c>
      <c r="AK27" s="114">
        <v>191957.11212476724</v>
      </c>
      <c r="AL27" s="114">
        <v>194401.96289805911</v>
      </c>
      <c r="AM27" s="114">
        <v>196937.67308131343</v>
      </c>
      <c r="AN27" s="114">
        <v>199566.11585171783</v>
      </c>
      <c r="AO27" s="114">
        <v>202276.60321325983</v>
      </c>
      <c r="AP27" s="114">
        <v>205110.83697270133</v>
      </c>
      <c r="AQ27" s="114">
        <v>208022.27428788735</v>
      </c>
      <c r="AR27" s="114">
        <v>210980.670723869</v>
      </c>
      <c r="AS27" s="114">
        <v>214019.73103394441</v>
      </c>
      <c r="AT27" s="114">
        <v>217123.16200287623</v>
      </c>
      <c r="AU27" s="114">
        <v>220302.51590967269</v>
      </c>
      <c r="AV27" s="114">
        <v>223531.05400270279</v>
      </c>
      <c r="AW27" s="114">
        <v>226788.68460366453</v>
      </c>
      <c r="AX27" s="114">
        <v>230077.96383200854</v>
      </c>
      <c r="AY27" s="114">
        <v>233366.19053143263</v>
      </c>
      <c r="AZ27" s="114">
        <v>236683.02681856451</v>
      </c>
    </row>
    <row r="28" spans="1:52">
      <c r="A28" s="115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</row>
    <row r="29" spans="1:52">
      <c r="A29" s="118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20" t="s">
        <v>128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</row>
    <row r="31" spans="1:52">
      <c r="A31" s="122" t="s">
        <v>42</v>
      </c>
      <c r="B31" s="123">
        <v>4956235.6415717788</v>
      </c>
      <c r="C31" s="123">
        <v>5046193.0327149155</v>
      </c>
      <c r="D31" s="123">
        <v>5115373.2978105107</v>
      </c>
      <c r="E31" s="123">
        <v>5157472.4367630687</v>
      </c>
      <c r="F31" s="123">
        <v>5218751.4707754841</v>
      </c>
      <c r="G31" s="123">
        <v>5177028.2378330706</v>
      </c>
      <c r="H31" s="123">
        <v>5215142.6625919873</v>
      </c>
      <c r="I31" s="123">
        <v>5271046.8098263731</v>
      </c>
      <c r="J31" s="123">
        <v>5292494.7945104055</v>
      </c>
      <c r="K31" s="123">
        <v>5340302.2349972008</v>
      </c>
      <c r="L31" s="123">
        <v>5286827.6169159124</v>
      </c>
      <c r="M31" s="123">
        <v>5257158.6186905596</v>
      </c>
      <c r="N31" s="123">
        <v>5158724.7435121648</v>
      </c>
      <c r="O31" s="123">
        <v>5207652.9516557772</v>
      </c>
      <c r="P31" s="123">
        <v>5272435.3428030759</v>
      </c>
      <c r="Q31" s="123">
        <v>5387885.2102444749</v>
      </c>
      <c r="R31" s="123">
        <v>5520274.8147117291</v>
      </c>
      <c r="S31" s="123">
        <v>5652635.5417423882</v>
      </c>
      <c r="T31" s="123">
        <v>5749108.8372648656</v>
      </c>
      <c r="U31" s="123">
        <v>5826993.7065583039</v>
      </c>
      <c r="V31" s="123">
        <v>5884882.1114912294</v>
      </c>
      <c r="W31" s="123">
        <v>5932887.5580965206</v>
      </c>
      <c r="X31" s="123">
        <v>5970573.2550912416</v>
      </c>
      <c r="Y31" s="123">
        <v>6004251.4800058724</v>
      </c>
      <c r="Z31" s="123">
        <v>6036800.5987413852</v>
      </c>
      <c r="AA31" s="123">
        <v>6071827.3734947359</v>
      </c>
      <c r="AB31" s="123">
        <v>6103540.2754270183</v>
      </c>
      <c r="AC31" s="123">
        <v>6136895.4891142743</v>
      </c>
      <c r="AD31" s="123">
        <v>6170529.7895988598</v>
      </c>
      <c r="AE31" s="123">
        <v>6203828.3919162378</v>
      </c>
      <c r="AF31" s="123">
        <v>6237886.0714271115</v>
      </c>
      <c r="AG31" s="123">
        <v>6271597.4366068309</v>
      </c>
      <c r="AH31" s="123">
        <v>6302779.7037596619</v>
      </c>
      <c r="AI31" s="123">
        <v>6332051.3444338143</v>
      </c>
      <c r="AJ31" s="123">
        <v>6360401.6981983306</v>
      </c>
      <c r="AK31" s="123">
        <v>6386711.4169503255</v>
      </c>
      <c r="AL31" s="123">
        <v>6411393.4274018705</v>
      </c>
      <c r="AM31" s="123">
        <v>6434799.3843657076</v>
      </c>
      <c r="AN31" s="123">
        <v>6457880.3352712551</v>
      </c>
      <c r="AO31" s="123">
        <v>6485085.3111518146</v>
      </c>
      <c r="AP31" s="123">
        <v>6514352.6152412528</v>
      </c>
      <c r="AQ31" s="123">
        <v>6543430.7752852347</v>
      </c>
      <c r="AR31" s="123">
        <v>6571987.4754772801</v>
      </c>
      <c r="AS31" s="123">
        <v>6601306.0887887711</v>
      </c>
      <c r="AT31" s="123">
        <v>6630748.3453032449</v>
      </c>
      <c r="AU31" s="123">
        <v>6660659.661754488</v>
      </c>
      <c r="AV31" s="123">
        <v>6689879.9085641801</v>
      </c>
      <c r="AW31" s="123">
        <v>6721121.5495139193</v>
      </c>
      <c r="AX31" s="123">
        <v>6754385.9516993063</v>
      </c>
      <c r="AY31" s="123">
        <v>6787905.1907533314</v>
      </c>
      <c r="AZ31" s="123">
        <v>6822764.593018298</v>
      </c>
    </row>
    <row r="32" spans="1:52">
      <c r="A32" s="124" t="s">
        <v>43</v>
      </c>
      <c r="B32" s="125">
        <v>104150.52535982964</v>
      </c>
      <c r="C32" s="125">
        <v>108407.72065375032</v>
      </c>
      <c r="D32" s="125">
        <v>110039.80362883772</v>
      </c>
      <c r="E32" s="125">
        <v>113107.71446926624</v>
      </c>
      <c r="F32" s="125">
        <v>117119.7248381871</v>
      </c>
      <c r="G32" s="125">
        <v>120104.79928295294</v>
      </c>
      <c r="H32" s="125">
        <v>119588.88140983072</v>
      </c>
      <c r="I32" s="125">
        <v>115369.12966162719</v>
      </c>
      <c r="J32" s="125">
        <v>120551.56273126867</v>
      </c>
      <c r="K32" s="125">
        <v>117797.01755933602</v>
      </c>
      <c r="L32" s="125">
        <v>119502.36674384336</v>
      </c>
      <c r="M32" s="125">
        <v>122250.96666502686</v>
      </c>
      <c r="N32" s="125">
        <v>122451.57177330548</v>
      </c>
      <c r="O32" s="125">
        <v>122083.38319756024</v>
      </c>
      <c r="P32" s="125">
        <v>124612.57528253864</v>
      </c>
      <c r="Q32" s="125">
        <v>124572.07616194511</v>
      </c>
      <c r="R32" s="125">
        <v>128870.05098045015</v>
      </c>
      <c r="S32" s="125">
        <v>132947.34329930798</v>
      </c>
      <c r="T32" s="125">
        <v>136529.40465290513</v>
      </c>
      <c r="U32" s="125">
        <v>139955.38674518722</v>
      </c>
      <c r="V32" s="125">
        <v>142917.11748003791</v>
      </c>
      <c r="W32" s="125">
        <v>145388.85239920669</v>
      </c>
      <c r="X32" s="125">
        <v>147602.78895562704</v>
      </c>
      <c r="Y32" s="125">
        <v>149604.31673820197</v>
      </c>
      <c r="Z32" s="125">
        <v>151446.35265187759</v>
      </c>
      <c r="AA32" s="125">
        <v>153437.43969676463</v>
      </c>
      <c r="AB32" s="125">
        <v>155281.54253115607</v>
      </c>
      <c r="AC32" s="125">
        <v>157067.983659313</v>
      </c>
      <c r="AD32" s="125">
        <v>158827.38888441681</v>
      </c>
      <c r="AE32" s="125">
        <v>160569.42780178634</v>
      </c>
      <c r="AF32" s="125">
        <v>162315.14610385554</v>
      </c>
      <c r="AG32" s="125">
        <v>164040.93938136729</v>
      </c>
      <c r="AH32" s="125">
        <v>165704.48396105372</v>
      </c>
      <c r="AI32" s="125">
        <v>167296.40828170959</v>
      </c>
      <c r="AJ32" s="125">
        <v>168825.38310097478</v>
      </c>
      <c r="AK32" s="125">
        <v>170299.39961376545</v>
      </c>
      <c r="AL32" s="125">
        <v>171779.4863548307</v>
      </c>
      <c r="AM32" s="125">
        <v>173286.26469608699</v>
      </c>
      <c r="AN32" s="125">
        <v>174786.70874455266</v>
      </c>
      <c r="AO32" s="125">
        <v>176224.14614056962</v>
      </c>
      <c r="AP32" s="125">
        <v>177559.84785471173</v>
      </c>
      <c r="AQ32" s="125">
        <v>178792.47099356551</v>
      </c>
      <c r="AR32" s="125">
        <v>179960.11800169945</v>
      </c>
      <c r="AS32" s="125">
        <v>181147.64457691179</v>
      </c>
      <c r="AT32" s="125">
        <v>182320.2892344858</v>
      </c>
      <c r="AU32" s="125">
        <v>183554.66115850309</v>
      </c>
      <c r="AV32" s="125">
        <v>184764.75971747586</v>
      </c>
      <c r="AW32" s="125">
        <v>185950.90968993076</v>
      </c>
      <c r="AX32" s="125">
        <v>187128.56499147046</v>
      </c>
      <c r="AY32" s="125">
        <v>188291.09899035923</v>
      </c>
      <c r="AZ32" s="125">
        <v>189503.70800031468</v>
      </c>
    </row>
    <row r="33" spans="1:52">
      <c r="A33" s="126" t="s">
        <v>135</v>
      </c>
      <c r="B33" s="127">
        <v>104150.52535982964</v>
      </c>
      <c r="C33" s="127">
        <v>108407.72065375032</v>
      </c>
      <c r="D33" s="127">
        <v>110039.80362883772</v>
      </c>
      <c r="E33" s="127">
        <v>113107.71446926624</v>
      </c>
      <c r="F33" s="127">
        <v>117119.7248381871</v>
      </c>
      <c r="G33" s="127">
        <v>120104.79928295294</v>
      </c>
      <c r="H33" s="127">
        <v>119588.88140983072</v>
      </c>
      <c r="I33" s="127">
        <v>115369.12966162719</v>
      </c>
      <c r="J33" s="127">
        <v>120551.56273126867</v>
      </c>
      <c r="K33" s="127">
        <v>117797.01755933602</v>
      </c>
      <c r="L33" s="127">
        <v>119502.36674384336</v>
      </c>
      <c r="M33" s="127">
        <v>122250.96666502686</v>
      </c>
      <c r="N33" s="127">
        <v>122451.57177330548</v>
      </c>
      <c r="O33" s="127">
        <v>122083.38319756024</v>
      </c>
      <c r="P33" s="127">
        <v>124612.57528253864</v>
      </c>
      <c r="Q33" s="127">
        <v>124572.07616194511</v>
      </c>
      <c r="R33" s="127">
        <v>127184.70886746651</v>
      </c>
      <c r="S33" s="127">
        <v>129391.88845390719</v>
      </c>
      <c r="T33" s="127">
        <v>130968.96528224199</v>
      </c>
      <c r="U33" s="127">
        <v>132205.07296653278</v>
      </c>
      <c r="V33" s="127">
        <v>132833.06004232544</v>
      </c>
      <c r="W33" s="127">
        <v>132790.8455965879</v>
      </c>
      <c r="X33" s="127">
        <v>132278.46492301239</v>
      </c>
      <c r="Y33" s="127">
        <v>131421.19930003161</v>
      </c>
      <c r="Z33" s="127">
        <v>130360.58222587494</v>
      </c>
      <c r="AA33" s="127">
        <v>129431.88296236213</v>
      </c>
      <c r="AB33" s="127">
        <v>128565.5661659239</v>
      </c>
      <c r="AC33" s="127">
        <v>127883.75405248621</v>
      </c>
      <c r="AD33" s="127">
        <v>127413.3724776684</v>
      </c>
      <c r="AE33" s="127">
        <v>127120.12856987426</v>
      </c>
      <c r="AF33" s="127">
        <v>126985.34479132995</v>
      </c>
      <c r="AG33" s="127">
        <v>126917.77556779621</v>
      </c>
      <c r="AH33" s="127">
        <v>126813.14383594632</v>
      </c>
      <c r="AI33" s="127">
        <v>126653.96916506439</v>
      </c>
      <c r="AJ33" s="127">
        <v>126424.19395308835</v>
      </c>
      <c r="AK33" s="127">
        <v>126063.36183021832</v>
      </c>
      <c r="AL33" s="127">
        <v>125608.79913449734</v>
      </c>
      <c r="AM33" s="127">
        <v>125076.1457286434</v>
      </c>
      <c r="AN33" s="127">
        <v>124459.90567223041</v>
      </c>
      <c r="AO33" s="127">
        <v>123750.49379576622</v>
      </c>
      <c r="AP33" s="127">
        <v>122949.7282825845</v>
      </c>
      <c r="AQ33" s="127">
        <v>122068.56203272466</v>
      </c>
      <c r="AR33" s="127">
        <v>121177.13279938289</v>
      </c>
      <c r="AS33" s="127">
        <v>120335.93151675531</v>
      </c>
      <c r="AT33" s="127">
        <v>119507.82224093784</v>
      </c>
      <c r="AU33" s="127">
        <v>118752.91686269108</v>
      </c>
      <c r="AV33" s="127">
        <v>118011.13842401833</v>
      </c>
      <c r="AW33" s="127">
        <v>117300.95276208936</v>
      </c>
      <c r="AX33" s="127">
        <v>116643.48978823386</v>
      </c>
      <c r="AY33" s="127">
        <v>115996.55228132008</v>
      </c>
      <c r="AZ33" s="127">
        <v>115421.95224131513</v>
      </c>
    </row>
    <row r="34" spans="1:52">
      <c r="A34" s="128" t="s">
        <v>136</v>
      </c>
      <c r="B34" s="112">
        <v>104150.52535982964</v>
      </c>
      <c r="C34" s="112">
        <v>108407.72065375032</v>
      </c>
      <c r="D34" s="112">
        <v>110039.80362883772</v>
      </c>
      <c r="E34" s="112">
        <v>113107.71446926624</v>
      </c>
      <c r="F34" s="112">
        <v>117119.7248381871</v>
      </c>
      <c r="G34" s="112">
        <v>120104.79928295294</v>
      </c>
      <c r="H34" s="112">
        <v>119588.88140983072</v>
      </c>
      <c r="I34" s="112">
        <v>115369.12966162719</v>
      </c>
      <c r="J34" s="112">
        <v>120551.56273126867</v>
      </c>
      <c r="K34" s="112">
        <v>117797.01755933602</v>
      </c>
      <c r="L34" s="112">
        <v>119502.36674384336</v>
      </c>
      <c r="M34" s="112">
        <v>122250.96666502686</v>
      </c>
      <c r="N34" s="112">
        <v>122451.57177330548</v>
      </c>
      <c r="O34" s="112">
        <v>122083.38319756024</v>
      </c>
      <c r="P34" s="112">
        <v>124612.57528253864</v>
      </c>
      <c r="Q34" s="112">
        <v>124572.07616194511</v>
      </c>
      <c r="R34" s="112">
        <v>127184.70886746651</v>
      </c>
      <c r="S34" s="112">
        <v>129391.88845390719</v>
      </c>
      <c r="T34" s="112">
        <v>130968.96528224199</v>
      </c>
      <c r="U34" s="112">
        <v>132205.07296653278</v>
      </c>
      <c r="V34" s="112">
        <v>132833.06004232544</v>
      </c>
      <c r="W34" s="112">
        <v>132790.8455965879</v>
      </c>
      <c r="X34" s="112">
        <v>132278.46492301239</v>
      </c>
      <c r="Y34" s="112">
        <v>131421.19930003161</v>
      </c>
      <c r="Z34" s="112">
        <v>130360.58222587494</v>
      </c>
      <c r="AA34" s="112">
        <v>129431.88296236213</v>
      </c>
      <c r="AB34" s="112">
        <v>128565.5661659239</v>
      </c>
      <c r="AC34" s="112">
        <v>127883.75405248621</v>
      </c>
      <c r="AD34" s="112">
        <v>127413.3724776684</v>
      </c>
      <c r="AE34" s="112">
        <v>127120.12856987426</v>
      </c>
      <c r="AF34" s="112">
        <v>126985.34479132995</v>
      </c>
      <c r="AG34" s="112">
        <v>126917.77556779621</v>
      </c>
      <c r="AH34" s="112">
        <v>126813.14383594632</v>
      </c>
      <c r="AI34" s="112">
        <v>126653.96916506439</v>
      </c>
      <c r="AJ34" s="112">
        <v>126424.19395308835</v>
      </c>
      <c r="AK34" s="112">
        <v>126063.36183021832</v>
      </c>
      <c r="AL34" s="112">
        <v>125608.79913449734</v>
      </c>
      <c r="AM34" s="112">
        <v>125076.1457286434</v>
      </c>
      <c r="AN34" s="112">
        <v>124459.90567223041</v>
      </c>
      <c r="AO34" s="112">
        <v>123750.49379576622</v>
      </c>
      <c r="AP34" s="112">
        <v>122949.7282825845</v>
      </c>
      <c r="AQ34" s="112">
        <v>122068.56203272466</v>
      </c>
      <c r="AR34" s="112">
        <v>121177.13279938289</v>
      </c>
      <c r="AS34" s="112">
        <v>120335.93151675531</v>
      </c>
      <c r="AT34" s="112">
        <v>119507.82224093784</v>
      </c>
      <c r="AU34" s="112">
        <v>118752.91686269108</v>
      </c>
      <c r="AV34" s="112">
        <v>118011.13842401833</v>
      </c>
      <c r="AW34" s="112">
        <v>117300.95276208936</v>
      </c>
      <c r="AX34" s="112">
        <v>116643.48978823386</v>
      </c>
      <c r="AY34" s="112">
        <v>115996.55228132008</v>
      </c>
      <c r="AZ34" s="112">
        <v>115421.95224131513</v>
      </c>
    </row>
    <row r="35" spans="1:52">
      <c r="A35" s="128" t="s">
        <v>137</v>
      </c>
      <c r="B35" s="112">
        <v>0</v>
      </c>
      <c r="C35" s="112">
        <v>0</v>
      </c>
      <c r="D35" s="112">
        <v>0</v>
      </c>
      <c r="E35" s="112">
        <v>0</v>
      </c>
      <c r="F35" s="112">
        <v>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12">
        <v>0</v>
      </c>
      <c r="Q35" s="112">
        <v>0</v>
      </c>
      <c r="R35" s="112">
        <v>0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12">
        <v>0</v>
      </c>
      <c r="Y35" s="112">
        <v>0</v>
      </c>
      <c r="Z35" s="112">
        <v>0</v>
      </c>
      <c r="AA35" s="112">
        <v>0</v>
      </c>
      <c r="AB35" s="112">
        <v>0</v>
      </c>
      <c r="AC35" s="112">
        <v>0</v>
      </c>
      <c r="AD35" s="112">
        <v>0</v>
      </c>
      <c r="AE35" s="112">
        <v>0</v>
      </c>
      <c r="AF35" s="112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12">
        <v>0</v>
      </c>
      <c r="AM35" s="112">
        <v>0</v>
      </c>
      <c r="AN35" s="112">
        <v>0</v>
      </c>
      <c r="AO35" s="112">
        <v>0</v>
      </c>
      <c r="AP35" s="112">
        <v>0</v>
      </c>
      <c r="AQ35" s="112">
        <v>0</v>
      </c>
      <c r="AR35" s="112">
        <v>0</v>
      </c>
      <c r="AS35" s="112">
        <v>0</v>
      </c>
      <c r="AT35" s="112">
        <v>0</v>
      </c>
      <c r="AU35" s="112">
        <v>0</v>
      </c>
      <c r="AV35" s="112">
        <v>0</v>
      </c>
      <c r="AW35" s="112">
        <v>0</v>
      </c>
      <c r="AX35" s="112">
        <v>0</v>
      </c>
      <c r="AY35" s="112">
        <v>0</v>
      </c>
      <c r="AZ35" s="112">
        <v>0</v>
      </c>
    </row>
    <row r="36" spans="1:52">
      <c r="A36" s="128" t="s">
        <v>138</v>
      </c>
      <c r="B36" s="112">
        <v>0</v>
      </c>
      <c r="C36" s="112">
        <v>0</v>
      </c>
      <c r="D36" s="112">
        <v>0</v>
      </c>
      <c r="E36" s="112">
        <v>0</v>
      </c>
      <c r="F36" s="112">
        <v>0</v>
      </c>
      <c r="G36" s="112">
        <v>0</v>
      </c>
      <c r="H36" s="112">
        <v>0</v>
      </c>
      <c r="I36" s="112">
        <v>0</v>
      </c>
      <c r="J36" s="112">
        <v>0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112">
        <v>0</v>
      </c>
      <c r="Q36" s="112">
        <v>0</v>
      </c>
      <c r="R36" s="112">
        <v>0</v>
      </c>
      <c r="S36" s="112">
        <v>0</v>
      </c>
      <c r="T36" s="112">
        <v>0</v>
      </c>
      <c r="U36" s="112">
        <v>0</v>
      </c>
      <c r="V36" s="112">
        <v>0</v>
      </c>
      <c r="W36" s="112">
        <v>0</v>
      </c>
      <c r="X36" s="112">
        <v>0</v>
      </c>
      <c r="Y36" s="112">
        <v>0</v>
      </c>
      <c r="Z36" s="112">
        <v>0</v>
      </c>
      <c r="AA36" s="112">
        <v>0</v>
      </c>
      <c r="AB36" s="112">
        <v>0</v>
      </c>
      <c r="AC36" s="112">
        <v>0</v>
      </c>
      <c r="AD36" s="112">
        <v>0</v>
      </c>
      <c r="AE36" s="112">
        <v>0</v>
      </c>
      <c r="AF36" s="112">
        <v>0</v>
      </c>
      <c r="AG36" s="112">
        <v>0</v>
      </c>
      <c r="AH36" s="112">
        <v>0</v>
      </c>
      <c r="AI36" s="112">
        <v>0</v>
      </c>
      <c r="AJ36" s="112">
        <v>0</v>
      </c>
      <c r="AK36" s="112">
        <v>0</v>
      </c>
      <c r="AL36" s="112">
        <v>0</v>
      </c>
      <c r="AM36" s="112">
        <v>0</v>
      </c>
      <c r="AN36" s="112">
        <v>0</v>
      </c>
      <c r="AO36" s="112">
        <v>0</v>
      </c>
      <c r="AP36" s="112">
        <v>0</v>
      </c>
      <c r="AQ36" s="112">
        <v>0</v>
      </c>
      <c r="AR36" s="112">
        <v>0</v>
      </c>
      <c r="AS36" s="112">
        <v>0</v>
      </c>
      <c r="AT36" s="112">
        <v>0</v>
      </c>
      <c r="AU36" s="112">
        <v>0</v>
      </c>
      <c r="AV36" s="112">
        <v>0</v>
      </c>
      <c r="AW36" s="112">
        <v>0</v>
      </c>
      <c r="AX36" s="112">
        <v>0</v>
      </c>
      <c r="AY36" s="112">
        <v>0</v>
      </c>
      <c r="AZ36" s="112">
        <v>0</v>
      </c>
    </row>
    <row r="37" spans="1:52">
      <c r="A37" s="126" t="s">
        <v>139</v>
      </c>
      <c r="B37" s="127">
        <v>0</v>
      </c>
      <c r="C37" s="127">
        <v>0</v>
      </c>
      <c r="D37" s="127">
        <v>0</v>
      </c>
      <c r="E37" s="127">
        <v>0</v>
      </c>
      <c r="F37" s="127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>
        <v>0</v>
      </c>
      <c r="AL37" s="127">
        <v>0</v>
      </c>
      <c r="AM37" s="127">
        <v>0</v>
      </c>
      <c r="AN37" s="127">
        <v>0</v>
      </c>
      <c r="AO37" s="127">
        <v>0</v>
      </c>
      <c r="AP37" s="127">
        <v>0</v>
      </c>
      <c r="AQ37" s="127">
        <v>0</v>
      </c>
      <c r="AR37" s="127">
        <v>0</v>
      </c>
      <c r="AS37" s="127">
        <v>0</v>
      </c>
      <c r="AT37" s="127">
        <v>0</v>
      </c>
      <c r="AU37" s="127">
        <v>0</v>
      </c>
      <c r="AV37" s="127">
        <v>0</v>
      </c>
      <c r="AW37" s="127">
        <v>0</v>
      </c>
      <c r="AX37" s="127">
        <v>0</v>
      </c>
      <c r="AY37" s="127">
        <v>0</v>
      </c>
      <c r="AZ37" s="127">
        <v>0</v>
      </c>
    </row>
    <row r="38" spans="1:52">
      <c r="A38" s="128" t="s">
        <v>136</v>
      </c>
      <c r="B38" s="112">
        <v>0</v>
      </c>
      <c r="C38" s="112">
        <v>0</v>
      </c>
      <c r="D38" s="112">
        <v>0</v>
      </c>
      <c r="E38" s="112">
        <v>0</v>
      </c>
      <c r="F38" s="112">
        <v>0</v>
      </c>
      <c r="G38" s="112">
        <v>0</v>
      </c>
      <c r="H38" s="112">
        <v>0</v>
      </c>
      <c r="I38" s="112">
        <v>0</v>
      </c>
      <c r="J38" s="112">
        <v>0</v>
      </c>
      <c r="K38" s="112">
        <v>0</v>
      </c>
      <c r="L38" s="112">
        <v>0</v>
      </c>
      <c r="M38" s="112">
        <v>0</v>
      </c>
      <c r="N38" s="112">
        <v>0</v>
      </c>
      <c r="O38" s="112">
        <v>0</v>
      </c>
      <c r="P38" s="112">
        <v>0</v>
      </c>
      <c r="Q38" s="112">
        <v>0</v>
      </c>
      <c r="R38" s="112">
        <v>0</v>
      </c>
      <c r="S38" s="112">
        <v>0</v>
      </c>
      <c r="T38" s="112">
        <v>0</v>
      </c>
      <c r="U38" s="112">
        <v>0</v>
      </c>
      <c r="V38" s="112">
        <v>0</v>
      </c>
      <c r="W38" s="112">
        <v>0</v>
      </c>
      <c r="X38" s="112">
        <v>0</v>
      </c>
      <c r="Y38" s="112">
        <v>0</v>
      </c>
      <c r="Z38" s="112">
        <v>0</v>
      </c>
      <c r="AA38" s="112">
        <v>0</v>
      </c>
      <c r="AB38" s="112">
        <v>0</v>
      </c>
      <c r="AC38" s="112">
        <v>0</v>
      </c>
      <c r="AD38" s="112">
        <v>0</v>
      </c>
      <c r="AE38" s="112">
        <v>0</v>
      </c>
      <c r="AF38" s="112">
        <v>0</v>
      </c>
      <c r="AG38" s="112">
        <v>0</v>
      </c>
      <c r="AH38" s="112">
        <v>0</v>
      </c>
      <c r="AI38" s="112">
        <v>0</v>
      </c>
      <c r="AJ38" s="112">
        <v>0</v>
      </c>
      <c r="AK38" s="112">
        <v>0</v>
      </c>
      <c r="AL38" s="112">
        <v>0</v>
      </c>
      <c r="AM38" s="112">
        <v>0</v>
      </c>
      <c r="AN38" s="112">
        <v>0</v>
      </c>
      <c r="AO38" s="112">
        <v>0</v>
      </c>
      <c r="AP38" s="112">
        <v>0</v>
      </c>
      <c r="AQ38" s="112">
        <v>0</v>
      </c>
      <c r="AR38" s="112">
        <v>0</v>
      </c>
      <c r="AS38" s="112">
        <v>0</v>
      </c>
      <c r="AT38" s="112">
        <v>0</v>
      </c>
      <c r="AU38" s="112">
        <v>0</v>
      </c>
      <c r="AV38" s="112">
        <v>0</v>
      </c>
      <c r="AW38" s="112">
        <v>0</v>
      </c>
      <c r="AX38" s="112">
        <v>0</v>
      </c>
      <c r="AY38" s="112">
        <v>0</v>
      </c>
      <c r="AZ38" s="112">
        <v>0</v>
      </c>
    </row>
    <row r="39" spans="1:52">
      <c r="A39" s="126" t="s">
        <v>140</v>
      </c>
      <c r="B39" s="127">
        <v>0</v>
      </c>
      <c r="C39" s="127">
        <v>0</v>
      </c>
      <c r="D39" s="127">
        <v>0</v>
      </c>
      <c r="E39" s="127">
        <v>0</v>
      </c>
      <c r="F39" s="127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1685.3421129836415</v>
      </c>
      <c r="S39" s="127">
        <v>3555.4548454007772</v>
      </c>
      <c r="T39" s="127">
        <v>5560.439370663129</v>
      </c>
      <c r="U39" s="127">
        <v>7750.3137786544276</v>
      </c>
      <c r="V39" s="127">
        <v>10084.057437712467</v>
      </c>
      <c r="W39" s="127">
        <v>12598.006802618787</v>
      </c>
      <c r="X39" s="127">
        <v>15324.324032614657</v>
      </c>
      <c r="Y39" s="127">
        <v>18183.117438170371</v>
      </c>
      <c r="Z39" s="127">
        <v>21085.77042600264</v>
      </c>
      <c r="AA39" s="127">
        <v>24005.5567344025</v>
      </c>
      <c r="AB39" s="127">
        <v>26715.976365232182</v>
      </c>
      <c r="AC39" s="127">
        <v>29184.229606826782</v>
      </c>
      <c r="AD39" s="127">
        <v>31414.016406748422</v>
      </c>
      <c r="AE39" s="127">
        <v>33449.299231912097</v>
      </c>
      <c r="AF39" s="127">
        <v>35329.801312525589</v>
      </c>
      <c r="AG39" s="127">
        <v>37123.163813571096</v>
      </c>
      <c r="AH39" s="127">
        <v>38891.34012510741</v>
      </c>
      <c r="AI39" s="127">
        <v>40642.439116645182</v>
      </c>
      <c r="AJ39" s="127">
        <v>42401.189147886435</v>
      </c>
      <c r="AK39" s="127">
        <v>44236.037783547123</v>
      </c>
      <c r="AL39" s="127">
        <v>46170.687220333355</v>
      </c>
      <c r="AM39" s="127">
        <v>48210.118967443595</v>
      </c>
      <c r="AN39" s="127">
        <v>50326.80307232224</v>
      </c>
      <c r="AO39" s="127">
        <v>52473.652344803406</v>
      </c>
      <c r="AP39" s="127">
        <v>54610.119572127231</v>
      </c>
      <c r="AQ39" s="127">
        <v>56723.908960840847</v>
      </c>
      <c r="AR39" s="127">
        <v>58782.985202316573</v>
      </c>
      <c r="AS39" s="127">
        <v>60811.713060156471</v>
      </c>
      <c r="AT39" s="127">
        <v>62812.466993547969</v>
      </c>
      <c r="AU39" s="127">
        <v>64801.744295812023</v>
      </c>
      <c r="AV39" s="127">
        <v>66753.621293457516</v>
      </c>
      <c r="AW39" s="127">
        <v>68649.956927841398</v>
      </c>
      <c r="AX39" s="127">
        <v>70485.0752032366</v>
      </c>
      <c r="AY39" s="127">
        <v>72294.546709039132</v>
      </c>
      <c r="AZ39" s="127">
        <v>74081.755758999556</v>
      </c>
    </row>
    <row r="40" spans="1:52">
      <c r="A40" s="128" t="s">
        <v>141</v>
      </c>
      <c r="B40" s="112">
        <v>0</v>
      </c>
      <c r="C40" s="112">
        <v>0</v>
      </c>
      <c r="D40" s="112">
        <v>0</v>
      </c>
      <c r="E40" s="112">
        <v>0</v>
      </c>
      <c r="F40" s="112">
        <v>0</v>
      </c>
      <c r="G40" s="112">
        <v>0</v>
      </c>
      <c r="H40" s="112">
        <v>0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12">
        <v>0</v>
      </c>
      <c r="Q40" s="112">
        <v>0</v>
      </c>
      <c r="R40" s="112">
        <v>1685.3421129836415</v>
      </c>
      <c r="S40" s="112">
        <v>3555.4548454007772</v>
      </c>
      <c r="T40" s="112">
        <v>5560.439370663129</v>
      </c>
      <c r="U40" s="112">
        <v>7750.3137786544276</v>
      </c>
      <c r="V40" s="112">
        <v>10084.057437712467</v>
      </c>
      <c r="W40" s="112">
        <v>12598.006802618787</v>
      </c>
      <c r="X40" s="112">
        <v>15324.324032614657</v>
      </c>
      <c r="Y40" s="112">
        <v>18183.117438170371</v>
      </c>
      <c r="Z40" s="112">
        <v>21085.77042600264</v>
      </c>
      <c r="AA40" s="112">
        <v>24005.5567344025</v>
      </c>
      <c r="AB40" s="112">
        <v>26715.976365232182</v>
      </c>
      <c r="AC40" s="112">
        <v>29184.229606826782</v>
      </c>
      <c r="AD40" s="112">
        <v>31414.016406748422</v>
      </c>
      <c r="AE40" s="112">
        <v>33449.299231912097</v>
      </c>
      <c r="AF40" s="112">
        <v>35329.801312525589</v>
      </c>
      <c r="AG40" s="112">
        <v>37123.163813571096</v>
      </c>
      <c r="AH40" s="112">
        <v>38891.34012510741</v>
      </c>
      <c r="AI40" s="112">
        <v>40642.439116645182</v>
      </c>
      <c r="AJ40" s="112">
        <v>42401.189147886435</v>
      </c>
      <c r="AK40" s="112">
        <v>44236.037783547123</v>
      </c>
      <c r="AL40" s="112">
        <v>46170.687220333355</v>
      </c>
      <c r="AM40" s="112">
        <v>48210.118967443595</v>
      </c>
      <c r="AN40" s="112">
        <v>50326.80307232224</v>
      </c>
      <c r="AO40" s="112">
        <v>52473.652344803406</v>
      </c>
      <c r="AP40" s="112">
        <v>54610.119572127231</v>
      </c>
      <c r="AQ40" s="112">
        <v>56723.908960840847</v>
      </c>
      <c r="AR40" s="112">
        <v>58782.985202316573</v>
      </c>
      <c r="AS40" s="112">
        <v>60811.713060156471</v>
      </c>
      <c r="AT40" s="112">
        <v>62812.466993547969</v>
      </c>
      <c r="AU40" s="112">
        <v>64801.744295812023</v>
      </c>
      <c r="AV40" s="112">
        <v>66753.621293457516</v>
      </c>
      <c r="AW40" s="112">
        <v>68649.956927841398</v>
      </c>
      <c r="AX40" s="112">
        <v>70485.0752032366</v>
      </c>
      <c r="AY40" s="112">
        <v>72294.546709039132</v>
      </c>
      <c r="AZ40" s="112">
        <v>74081.755758999556</v>
      </c>
    </row>
    <row r="41" spans="1:52">
      <c r="A41" s="128" t="s">
        <v>142</v>
      </c>
      <c r="B41" s="112">
        <v>0</v>
      </c>
      <c r="C41" s="112">
        <v>0</v>
      </c>
      <c r="D41" s="112">
        <v>0</v>
      </c>
      <c r="E41" s="112">
        <v>0</v>
      </c>
      <c r="F41" s="112">
        <v>0</v>
      </c>
      <c r="G41" s="112">
        <v>0</v>
      </c>
      <c r="H41" s="112">
        <v>0</v>
      </c>
      <c r="I41" s="112">
        <v>0</v>
      </c>
      <c r="J41" s="112">
        <v>0</v>
      </c>
      <c r="K41" s="112">
        <v>0</v>
      </c>
      <c r="L41" s="112">
        <v>0</v>
      </c>
      <c r="M41" s="112">
        <v>0</v>
      </c>
      <c r="N41" s="112">
        <v>0</v>
      </c>
      <c r="O41" s="112">
        <v>0</v>
      </c>
      <c r="P41" s="112">
        <v>0</v>
      </c>
      <c r="Q41" s="112">
        <v>0</v>
      </c>
      <c r="R41" s="112">
        <v>0</v>
      </c>
      <c r="S41" s="112">
        <v>0</v>
      </c>
      <c r="T41" s="112">
        <v>0</v>
      </c>
      <c r="U41" s="112">
        <v>0</v>
      </c>
      <c r="V41" s="112">
        <v>0</v>
      </c>
      <c r="W41" s="112">
        <v>0</v>
      </c>
      <c r="X41" s="112">
        <v>0</v>
      </c>
      <c r="Y41" s="112">
        <v>0</v>
      </c>
      <c r="Z41" s="112">
        <v>0</v>
      </c>
      <c r="AA41" s="112">
        <v>0</v>
      </c>
      <c r="AB41" s="112">
        <v>0</v>
      </c>
      <c r="AC41" s="112">
        <v>0</v>
      </c>
      <c r="AD41" s="112">
        <v>0</v>
      </c>
      <c r="AE41" s="112">
        <v>0</v>
      </c>
      <c r="AF41" s="112">
        <v>0</v>
      </c>
      <c r="AG41" s="112">
        <v>0</v>
      </c>
      <c r="AH41" s="112">
        <v>0</v>
      </c>
      <c r="AI41" s="112">
        <v>0</v>
      </c>
      <c r="AJ41" s="112">
        <v>0</v>
      </c>
      <c r="AK41" s="112">
        <v>0</v>
      </c>
      <c r="AL41" s="112">
        <v>0</v>
      </c>
      <c r="AM41" s="112">
        <v>0</v>
      </c>
      <c r="AN41" s="112">
        <v>0</v>
      </c>
      <c r="AO41" s="112">
        <v>0</v>
      </c>
      <c r="AP41" s="112">
        <v>0</v>
      </c>
      <c r="AQ41" s="112">
        <v>0</v>
      </c>
      <c r="AR41" s="112">
        <v>0</v>
      </c>
      <c r="AS41" s="112">
        <v>0</v>
      </c>
      <c r="AT41" s="112">
        <v>0</v>
      </c>
      <c r="AU41" s="112">
        <v>0</v>
      </c>
      <c r="AV41" s="112">
        <v>0</v>
      </c>
      <c r="AW41" s="112">
        <v>0</v>
      </c>
      <c r="AX41" s="112">
        <v>0</v>
      </c>
      <c r="AY41" s="112">
        <v>0</v>
      </c>
      <c r="AZ41" s="112">
        <v>0</v>
      </c>
    </row>
    <row r="42" spans="1:52">
      <c r="A42" s="128" t="s">
        <v>143</v>
      </c>
      <c r="B42" s="112">
        <v>0</v>
      </c>
      <c r="C42" s="112">
        <v>0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112">
        <v>0</v>
      </c>
      <c r="Q42" s="112">
        <v>0</v>
      </c>
      <c r="R42" s="112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12">
        <v>0</v>
      </c>
      <c r="Y42" s="112">
        <v>0</v>
      </c>
      <c r="Z42" s="112">
        <v>0</v>
      </c>
      <c r="AA42" s="112">
        <v>0</v>
      </c>
      <c r="AB42" s="112">
        <v>0</v>
      </c>
      <c r="AC42" s="112">
        <v>0</v>
      </c>
      <c r="AD42" s="112">
        <v>0</v>
      </c>
      <c r="AE42" s="112">
        <v>0</v>
      </c>
      <c r="AF42" s="112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12">
        <v>0</v>
      </c>
      <c r="AM42" s="112">
        <v>0</v>
      </c>
      <c r="AN42" s="112">
        <v>0</v>
      </c>
      <c r="AO42" s="112">
        <v>0</v>
      </c>
      <c r="AP42" s="112">
        <v>0</v>
      </c>
      <c r="AQ42" s="112">
        <v>0</v>
      </c>
      <c r="AR42" s="112">
        <v>0</v>
      </c>
      <c r="AS42" s="112">
        <v>0</v>
      </c>
      <c r="AT42" s="112">
        <v>0</v>
      </c>
      <c r="AU42" s="112">
        <v>0</v>
      </c>
      <c r="AV42" s="112">
        <v>0</v>
      </c>
      <c r="AW42" s="112">
        <v>0</v>
      </c>
      <c r="AX42" s="112">
        <v>0</v>
      </c>
      <c r="AY42" s="112">
        <v>0</v>
      </c>
      <c r="AZ42" s="112">
        <v>0</v>
      </c>
    </row>
    <row r="43" spans="1:52">
      <c r="A43" s="126" t="s">
        <v>144</v>
      </c>
      <c r="B43" s="127">
        <v>0</v>
      </c>
      <c r="C43" s="127">
        <v>0</v>
      </c>
      <c r="D43" s="127">
        <v>0</v>
      </c>
      <c r="E43" s="127">
        <v>0</v>
      </c>
      <c r="F43" s="127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>
        <v>0</v>
      </c>
      <c r="AL43" s="127">
        <v>0</v>
      </c>
      <c r="AM43" s="127">
        <v>0</v>
      </c>
      <c r="AN43" s="127">
        <v>0</v>
      </c>
      <c r="AO43" s="127">
        <v>0</v>
      </c>
      <c r="AP43" s="127">
        <v>0</v>
      </c>
      <c r="AQ43" s="127">
        <v>0</v>
      </c>
      <c r="AR43" s="127">
        <v>0</v>
      </c>
      <c r="AS43" s="127">
        <v>0</v>
      </c>
      <c r="AT43" s="127">
        <v>0</v>
      </c>
      <c r="AU43" s="127">
        <v>0</v>
      </c>
      <c r="AV43" s="127">
        <v>0</v>
      </c>
      <c r="AW43" s="127">
        <v>0</v>
      </c>
      <c r="AX43" s="127">
        <v>0</v>
      </c>
      <c r="AY43" s="127">
        <v>0</v>
      </c>
      <c r="AZ43" s="127">
        <v>0</v>
      </c>
    </row>
    <row r="44" spans="1:52">
      <c r="A44" s="128" t="s">
        <v>145</v>
      </c>
      <c r="B44" s="112">
        <v>0</v>
      </c>
      <c r="C44" s="112">
        <v>0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12">
        <v>0</v>
      </c>
      <c r="Q44" s="112">
        <v>0</v>
      </c>
      <c r="R44" s="112">
        <v>0</v>
      </c>
      <c r="S44" s="112">
        <v>0</v>
      </c>
      <c r="T44" s="112">
        <v>0</v>
      </c>
      <c r="U44" s="112">
        <v>0</v>
      </c>
      <c r="V44" s="112">
        <v>0</v>
      </c>
      <c r="W44" s="112">
        <v>0</v>
      </c>
      <c r="X44" s="112">
        <v>0</v>
      </c>
      <c r="Y44" s="112">
        <v>0</v>
      </c>
      <c r="Z44" s="112">
        <v>0</v>
      </c>
      <c r="AA44" s="112">
        <v>0</v>
      </c>
      <c r="AB44" s="112">
        <v>0</v>
      </c>
      <c r="AC44" s="112">
        <v>0</v>
      </c>
      <c r="AD44" s="112">
        <v>0</v>
      </c>
      <c r="AE44" s="112">
        <v>0</v>
      </c>
      <c r="AF44" s="112">
        <v>0</v>
      </c>
      <c r="AG44" s="112">
        <v>0</v>
      </c>
      <c r="AH44" s="112">
        <v>0</v>
      </c>
      <c r="AI44" s="112">
        <v>0</v>
      </c>
      <c r="AJ44" s="112">
        <v>0</v>
      </c>
      <c r="AK44" s="112">
        <v>0</v>
      </c>
      <c r="AL44" s="112">
        <v>0</v>
      </c>
      <c r="AM44" s="112">
        <v>0</v>
      </c>
      <c r="AN44" s="112">
        <v>0</v>
      </c>
      <c r="AO44" s="112">
        <v>0</v>
      </c>
      <c r="AP44" s="112">
        <v>0</v>
      </c>
      <c r="AQ44" s="112">
        <v>0</v>
      </c>
      <c r="AR44" s="112">
        <v>0</v>
      </c>
      <c r="AS44" s="112">
        <v>0</v>
      </c>
      <c r="AT44" s="112">
        <v>0</v>
      </c>
      <c r="AU44" s="112">
        <v>0</v>
      </c>
      <c r="AV44" s="112">
        <v>0</v>
      </c>
      <c r="AW44" s="112">
        <v>0</v>
      </c>
      <c r="AX44" s="112">
        <v>0</v>
      </c>
      <c r="AY44" s="112">
        <v>0</v>
      </c>
      <c r="AZ44" s="112">
        <v>0</v>
      </c>
    </row>
    <row r="45" spans="1:52">
      <c r="A45" s="124" t="s">
        <v>44</v>
      </c>
      <c r="B45" s="125">
        <v>4300856.6861559851</v>
      </c>
      <c r="C45" s="125">
        <v>4387378.8534340151</v>
      </c>
      <c r="D45" s="125">
        <v>4463501.4769520042</v>
      </c>
      <c r="E45" s="125">
        <v>4495782.2394592762</v>
      </c>
      <c r="F45" s="125">
        <v>4551946.3015192598</v>
      </c>
      <c r="G45" s="125">
        <v>4508359.6913032178</v>
      </c>
      <c r="H45" s="125">
        <v>4549241.5902174888</v>
      </c>
      <c r="I45" s="125">
        <v>4596935.5845874688</v>
      </c>
      <c r="J45" s="125">
        <v>4602751.300402916</v>
      </c>
      <c r="K45" s="125">
        <v>4675474.0519489134</v>
      </c>
      <c r="L45" s="125">
        <v>4624992.1607955759</v>
      </c>
      <c r="M45" s="125">
        <v>4590609.7094043167</v>
      </c>
      <c r="N45" s="125">
        <v>4496349.9073482053</v>
      </c>
      <c r="O45" s="125">
        <v>4548509.1066794833</v>
      </c>
      <c r="P45" s="125">
        <v>4615470.0558499945</v>
      </c>
      <c r="Q45" s="125">
        <v>4719824.7265817737</v>
      </c>
      <c r="R45" s="125">
        <v>4846148.2859855611</v>
      </c>
      <c r="S45" s="125">
        <v>4962457.1632270059</v>
      </c>
      <c r="T45" s="125">
        <v>5046008.8925176151</v>
      </c>
      <c r="U45" s="125">
        <v>5112684.0495539699</v>
      </c>
      <c r="V45" s="125">
        <v>5161273.6998726157</v>
      </c>
      <c r="W45" s="125">
        <v>5201573.9755016956</v>
      </c>
      <c r="X45" s="125">
        <v>5233215.5126370331</v>
      </c>
      <c r="Y45" s="125">
        <v>5261029.2790783281</v>
      </c>
      <c r="Z45" s="125">
        <v>5288061.7827776102</v>
      </c>
      <c r="AA45" s="125">
        <v>5317260.0489445999</v>
      </c>
      <c r="AB45" s="125">
        <v>5343969.2408452975</v>
      </c>
      <c r="AC45" s="125">
        <v>5372394.482121232</v>
      </c>
      <c r="AD45" s="125">
        <v>5400651.7676349618</v>
      </c>
      <c r="AE45" s="125">
        <v>5428393.0795979016</v>
      </c>
      <c r="AF45" s="125">
        <v>5456706.0174886445</v>
      </c>
      <c r="AG45" s="125">
        <v>5484811.0446834946</v>
      </c>
      <c r="AH45" s="125">
        <v>5510636.8896914283</v>
      </c>
      <c r="AI45" s="125">
        <v>5534037.5257663559</v>
      </c>
      <c r="AJ45" s="125">
        <v>5555851.4625866506</v>
      </c>
      <c r="AK45" s="125">
        <v>5575635.3092032764</v>
      </c>
      <c r="AL45" s="125">
        <v>5594056.7740554111</v>
      </c>
      <c r="AM45" s="125">
        <v>5611290.6446769619</v>
      </c>
      <c r="AN45" s="125">
        <v>5628489.5829709843</v>
      </c>
      <c r="AO45" s="125">
        <v>5649877.9247824969</v>
      </c>
      <c r="AP45" s="125">
        <v>5672531.8679585373</v>
      </c>
      <c r="AQ45" s="125">
        <v>5694961.7240507146</v>
      </c>
      <c r="AR45" s="125">
        <v>5716851.9606707674</v>
      </c>
      <c r="AS45" s="125">
        <v>5739308.6057559205</v>
      </c>
      <c r="AT45" s="125">
        <v>5761649.4392979136</v>
      </c>
      <c r="AU45" s="125">
        <v>5784149.2419747906</v>
      </c>
      <c r="AV45" s="125">
        <v>5805925.9006568966</v>
      </c>
      <c r="AW45" s="125">
        <v>5829396.6059630532</v>
      </c>
      <c r="AX45" s="125">
        <v>5854386.6207689447</v>
      </c>
      <c r="AY45" s="125">
        <v>5879553.7094475199</v>
      </c>
      <c r="AZ45" s="125">
        <v>5905715.692238125</v>
      </c>
    </row>
    <row r="46" spans="1:52">
      <c r="A46" s="126" t="s">
        <v>135</v>
      </c>
      <c r="B46" s="127">
        <v>4300856.6861559851</v>
      </c>
      <c r="C46" s="127">
        <v>4387378.8534340151</v>
      </c>
      <c r="D46" s="127">
        <v>4463501.4769520042</v>
      </c>
      <c r="E46" s="127">
        <v>4495782.140331137</v>
      </c>
      <c r="F46" s="127">
        <v>4551946.1493005985</v>
      </c>
      <c r="G46" s="127">
        <v>4508359.523614537</v>
      </c>
      <c r="H46" s="127">
        <v>4549240.6180655193</v>
      </c>
      <c r="I46" s="127">
        <v>4596934.1044350425</v>
      </c>
      <c r="J46" s="127">
        <v>4602721.3334211679</v>
      </c>
      <c r="K46" s="127">
        <v>4675415.9539092295</v>
      </c>
      <c r="L46" s="127">
        <v>4624795.9760248549</v>
      </c>
      <c r="M46" s="127">
        <v>4590061.1638583858</v>
      </c>
      <c r="N46" s="127">
        <v>4495405.4850066938</v>
      </c>
      <c r="O46" s="127">
        <v>4546669.9038164504</v>
      </c>
      <c r="P46" s="127">
        <v>4611958.9709579097</v>
      </c>
      <c r="Q46" s="127">
        <v>4713690.983583034</v>
      </c>
      <c r="R46" s="127">
        <v>4836257.1915593585</v>
      </c>
      <c r="S46" s="127">
        <v>4948275.7536910484</v>
      </c>
      <c r="T46" s="127">
        <v>5026499.2183798291</v>
      </c>
      <c r="U46" s="127">
        <v>5085632.9193853643</v>
      </c>
      <c r="V46" s="127">
        <v>5124731.5310568903</v>
      </c>
      <c r="W46" s="127">
        <v>5113339.2427933281</v>
      </c>
      <c r="X46" s="127">
        <v>5081229.5587892095</v>
      </c>
      <c r="Y46" s="127">
        <v>5031514.2649505017</v>
      </c>
      <c r="Z46" s="127">
        <v>4983288.9618316181</v>
      </c>
      <c r="AA46" s="127">
        <v>4938188.6201011771</v>
      </c>
      <c r="AB46" s="127">
        <v>4897935.4372570869</v>
      </c>
      <c r="AC46" s="127">
        <v>4863090.3397630621</v>
      </c>
      <c r="AD46" s="127">
        <v>4836414.9723978573</v>
      </c>
      <c r="AE46" s="127">
        <v>4813686.9627035586</v>
      </c>
      <c r="AF46" s="127">
        <v>4788521.656283305</v>
      </c>
      <c r="AG46" s="127">
        <v>4759320.4566271948</v>
      </c>
      <c r="AH46" s="127">
        <v>4722295.2585789086</v>
      </c>
      <c r="AI46" s="127">
        <v>4677742.1982589401</v>
      </c>
      <c r="AJ46" s="127">
        <v>4625503.163259157</v>
      </c>
      <c r="AK46" s="127">
        <v>4564802.2553831562</v>
      </c>
      <c r="AL46" s="127">
        <v>4496402.8352876734</v>
      </c>
      <c r="AM46" s="127">
        <v>4421305.8320360463</v>
      </c>
      <c r="AN46" s="127">
        <v>4341635.8586029531</v>
      </c>
      <c r="AO46" s="127">
        <v>4262463.8119736891</v>
      </c>
      <c r="AP46" s="127">
        <v>4182363.5456333896</v>
      </c>
      <c r="AQ46" s="127">
        <v>4102132.8886352293</v>
      </c>
      <c r="AR46" s="127">
        <v>4023320.4259968693</v>
      </c>
      <c r="AS46" s="127">
        <v>3948238.7777420273</v>
      </c>
      <c r="AT46" s="127">
        <v>3876137.0526013253</v>
      </c>
      <c r="AU46" s="127">
        <v>3808494.4728180408</v>
      </c>
      <c r="AV46" s="127">
        <v>3744667.4634450427</v>
      </c>
      <c r="AW46" s="127">
        <v>3687031.185841775</v>
      </c>
      <c r="AX46" s="127">
        <v>3634974.7809372395</v>
      </c>
      <c r="AY46" s="127">
        <v>3587354.2783802808</v>
      </c>
      <c r="AZ46" s="127">
        <v>3543837.9131816537</v>
      </c>
    </row>
    <row r="47" spans="1:52">
      <c r="A47" s="128" t="s">
        <v>146</v>
      </c>
      <c r="B47" s="112">
        <v>89307.449409560577</v>
      </c>
      <c r="C47" s="112">
        <v>92273.001718436266</v>
      </c>
      <c r="D47" s="112">
        <v>97167.154487680862</v>
      </c>
      <c r="E47" s="112">
        <v>101807.10646182334</v>
      </c>
      <c r="F47" s="112">
        <v>107108.55390611364</v>
      </c>
      <c r="G47" s="112">
        <v>108417.68230807556</v>
      </c>
      <c r="H47" s="112">
        <v>107711.25191737514</v>
      </c>
      <c r="I47" s="112">
        <v>109071.64786875078</v>
      </c>
      <c r="J47" s="112">
        <v>110097.50072890619</v>
      </c>
      <c r="K47" s="112">
        <v>117380.46778909776</v>
      </c>
      <c r="L47" s="112">
        <v>121827.69292599391</v>
      </c>
      <c r="M47" s="112">
        <v>118222.55578068913</v>
      </c>
      <c r="N47" s="112">
        <v>114678.09742187469</v>
      </c>
      <c r="O47" s="112">
        <v>126414.08132348991</v>
      </c>
      <c r="P47" s="112">
        <v>126124.82819112808</v>
      </c>
      <c r="Q47" s="112">
        <v>130898.8274178088</v>
      </c>
      <c r="R47" s="112">
        <v>132292.74974075847</v>
      </c>
      <c r="S47" s="112">
        <v>135113.02898486643</v>
      </c>
      <c r="T47" s="112">
        <v>137150.9804225261</v>
      </c>
      <c r="U47" s="112">
        <v>138687.48610126378</v>
      </c>
      <c r="V47" s="112">
        <v>139880.41288843562</v>
      </c>
      <c r="W47" s="112">
        <v>138492.81850366446</v>
      </c>
      <c r="X47" s="112">
        <v>136812.44071851872</v>
      </c>
      <c r="Y47" s="112">
        <v>134799.69714635168</v>
      </c>
      <c r="Z47" s="112">
        <v>133385.37372152979</v>
      </c>
      <c r="AA47" s="112">
        <v>132548.09196123615</v>
      </c>
      <c r="AB47" s="112">
        <v>132270.02577549411</v>
      </c>
      <c r="AC47" s="112">
        <v>132325.15417597123</v>
      </c>
      <c r="AD47" s="112">
        <v>132774.81748963811</v>
      </c>
      <c r="AE47" s="112">
        <v>133247.03009543152</v>
      </c>
      <c r="AF47" s="112">
        <v>133539.43733808683</v>
      </c>
      <c r="AG47" s="112">
        <v>133628.69428821537</v>
      </c>
      <c r="AH47" s="112">
        <v>133467.98038705732</v>
      </c>
      <c r="AI47" s="112">
        <v>132878.6763475817</v>
      </c>
      <c r="AJ47" s="112">
        <v>132080.74525377736</v>
      </c>
      <c r="AK47" s="112">
        <v>130957.79562718805</v>
      </c>
      <c r="AL47" s="112">
        <v>129562.77636396005</v>
      </c>
      <c r="AM47" s="112">
        <v>127827.47914857305</v>
      </c>
      <c r="AN47" s="112">
        <v>125877.06220464221</v>
      </c>
      <c r="AO47" s="112">
        <v>123868.24941401664</v>
      </c>
      <c r="AP47" s="112">
        <v>121840.8195834099</v>
      </c>
      <c r="AQ47" s="112">
        <v>119638.38664489728</v>
      </c>
      <c r="AR47" s="112">
        <v>117312.28497646094</v>
      </c>
      <c r="AS47" s="112">
        <v>115003.29595246445</v>
      </c>
      <c r="AT47" s="112">
        <v>112690.53307763032</v>
      </c>
      <c r="AU47" s="112">
        <v>110441.68948967871</v>
      </c>
      <c r="AV47" s="112">
        <v>108196.40413389617</v>
      </c>
      <c r="AW47" s="112">
        <v>106103.19464537871</v>
      </c>
      <c r="AX47" s="112">
        <v>104188.34725583941</v>
      </c>
      <c r="AY47" s="112">
        <v>102299.13967299223</v>
      </c>
      <c r="AZ47" s="112">
        <v>100526.86162769698</v>
      </c>
    </row>
    <row r="48" spans="1:52">
      <c r="A48" s="128" t="s">
        <v>136</v>
      </c>
      <c r="B48" s="112">
        <v>2992750.5457108254</v>
      </c>
      <c r="C48" s="112">
        <v>2953306.4914541766</v>
      </c>
      <c r="D48" s="112">
        <v>2905582.3182164626</v>
      </c>
      <c r="E48" s="112">
        <v>2809290.6916378699</v>
      </c>
      <c r="F48" s="112">
        <v>2694714.4926946228</v>
      </c>
      <c r="G48" s="112">
        <v>2572110.8893309752</v>
      </c>
      <c r="H48" s="112">
        <v>2445607.8144295625</v>
      </c>
      <c r="I48" s="112">
        <v>2379576.7056416469</v>
      </c>
      <c r="J48" s="112">
        <v>2296899.4684375981</v>
      </c>
      <c r="K48" s="112">
        <v>2263323.0111149685</v>
      </c>
      <c r="L48" s="112">
        <v>2166484.1280536419</v>
      </c>
      <c r="M48" s="112">
        <v>2085052.0997442272</v>
      </c>
      <c r="N48" s="112">
        <v>1956434.469159164</v>
      </c>
      <c r="O48" s="112">
        <v>1916841.0890171737</v>
      </c>
      <c r="P48" s="112">
        <v>1886841.2961880199</v>
      </c>
      <c r="Q48" s="112">
        <v>1885032.439136676</v>
      </c>
      <c r="R48" s="112">
        <v>1914021.3351334343</v>
      </c>
      <c r="S48" s="112">
        <v>1941035.6994688876</v>
      </c>
      <c r="T48" s="112">
        <v>1954673.747023487</v>
      </c>
      <c r="U48" s="112">
        <v>1965109.1274633231</v>
      </c>
      <c r="V48" s="112">
        <v>1972843.992196457</v>
      </c>
      <c r="W48" s="112">
        <v>1970005.664109248</v>
      </c>
      <c r="X48" s="112">
        <v>1963313.189144155</v>
      </c>
      <c r="Y48" s="112">
        <v>1953611.3694177796</v>
      </c>
      <c r="Z48" s="112">
        <v>1947337.1496439341</v>
      </c>
      <c r="AA48" s="112">
        <v>1944427.8404086933</v>
      </c>
      <c r="AB48" s="112">
        <v>1944148.3361123023</v>
      </c>
      <c r="AC48" s="112">
        <v>1945808.1125603833</v>
      </c>
      <c r="AD48" s="112">
        <v>1949284.3039826334</v>
      </c>
      <c r="AE48" s="112">
        <v>1952650.5445189262</v>
      </c>
      <c r="AF48" s="112">
        <v>1953300.441360371</v>
      </c>
      <c r="AG48" s="112">
        <v>1950374.4748923245</v>
      </c>
      <c r="AH48" s="112">
        <v>1942128.2622488153</v>
      </c>
      <c r="AI48" s="112">
        <v>1929054.7300127747</v>
      </c>
      <c r="AJ48" s="112">
        <v>1911122.8751247376</v>
      </c>
      <c r="AK48" s="112">
        <v>1888590.6239887064</v>
      </c>
      <c r="AL48" s="112">
        <v>1862053.6610004068</v>
      </c>
      <c r="AM48" s="112">
        <v>1832458.1748417621</v>
      </c>
      <c r="AN48" s="112">
        <v>1800880.4857574538</v>
      </c>
      <c r="AO48" s="112">
        <v>1769712.7236434862</v>
      </c>
      <c r="AP48" s="112">
        <v>1738178.6363559787</v>
      </c>
      <c r="AQ48" s="112">
        <v>1706735.9953770216</v>
      </c>
      <c r="AR48" s="112">
        <v>1675838.5820187791</v>
      </c>
      <c r="AS48" s="112">
        <v>1646474.8558923451</v>
      </c>
      <c r="AT48" s="112">
        <v>1618150.7684315597</v>
      </c>
      <c r="AU48" s="112">
        <v>1591444.282674185</v>
      </c>
      <c r="AV48" s="112">
        <v>1566155.5068048616</v>
      </c>
      <c r="AW48" s="112">
        <v>1542978.2575839814</v>
      </c>
      <c r="AX48" s="112">
        <v>1521790.726731186</v>
      </c>
      <c r="AY48" s="112">
        <v>1501946.9644838239</v>
      </c>
      <c r="AZ48" s="112">
        <v>1483196.1876311849</v>
      </c>
    </row>
    <row r="49" spans="1:52">
      <c r="A49" s="128" t="s">
        <v>147</v>
      </c>
      <c r="B49" s="112">
        <v>7581.5268535839723</v>
      </c>
      <c r="C49" s="112">
        <v>8478.5549185962118</v>
      </c>
      <c r="D49" s="112">
        <v>8440.519925632354</v>
      </c>
      <c r="E49" s="112">
        <v>8247.1899399562171</v>
      </c>
      <c r="F49" s="112">
        <v>8421.5544544807726</v>
      </c>
      <c r="G49" s="112">
        <v>9894.6866334434108</v>
      </c>
      <c r="H49" s="112">
        <v>11265.245619579329</v>
      </c>
      <c r="I49" s="112">
        <v>12567.057782308206</v>
      </c>
      <c r="J49" s="112">
        <v>14184.493223945326</v>
      </c>
      <c r="K49" s="112">
        <v>16704.621026769084</v>
      </c>
      <c r="L49" s="112">
        <v>19541.905530682459</v>
      </c>
      <c r="M49" s="112">
        <v>19845.948741276385</v>
      </c>
      <c r="N49" s="112">
        <v>20053.39414802488</v>
      </c>
      <c r="O49" s="112">
        <v>22892.350669482708</v>
      </c>
      <c r="P49" s="112">
        <v>24345.528366195271</v>
      </c>
      <c r="Q49" s="112">
        <v>26412.458849760853</v>
      </c>
      <c r="R49" s="112">
        <v>27728.847757697695</v>
      </c>
      <c r="S49" s="112">
        <v>29081.091093583418</v>
      </c>
      <c r="T49" s="112">
        <v>30359.116485943829</v>
      </c>
      <c r="U49" s="112">
        <v>31721.915135990072</v>
      </c>
      <c r="V49" s="112">
        <v>33142.611793365686</v>
      </c>
      <c r="W49" s="112">
        <v>33964.477039617159</v>
      </c>
      <c r="X49" s="112">
        <v>34897.71443358875</v>
      </c>
      <c r="Y49" s="112">
        <v>35891.986298726806</v>
      </c>
      <c r="Z49" s="112">
        <v>37184.507753396159</v>
      </c>
      <c r="AA49" s="112">
        <v>38765.800376610205</v>
      </c>
      <c r="AB49" s="112">
        <v>40721.986122276889</v>
      </c>
      <c r="AC49" s="112">
        <v>43001.588152766446</v>
      </c>
      <c r="AD49" s="112">
        <v>45739.35847633212</v>
      </c>
      <c r="AE49" s="112">
        <v>48761.843386260465</v>
      </c>
      <c r="AF49" s="112">
        <v>51920.343003958616</v>
      </c>
      <c r="AG49" s="112">
        <v>55211.597380784071</v>
      </c>
      <c r="AH49" s="112">
        <v>58570.670020721911</v>
      </c>
      <c r="AI49" s="112">
        <v>62033.800994887766</v>
      </c>
      <c r="AJ49" s="112">
        <v>65566.259072526664</v>
      </c>
      <c r="AK49" s="112">
        <v>69083.461914049942</v>
      </c>
      <c r="AL49" s="112">
        <v>72558.880414375555</v>
      </c>
      <c r="AM49" s="112">
        <v>76007.008292992497</v>
      </c>
      <c r="AN49" s="112">
        <v>79401.209570213468</v>
      </c>
      <c r="AO49" s="112">
        <v>82817.065699821091</v>
      </c>
      <c r="AP49" s="112">
        <v>86249.207125455767</v>
      </c>
      <c r="AQ49" s="112">
        <v>89639.129021708039</v>
      </c>
      <c r="AR49" s="112">
        <v>93059.255024360071</v>
      </c>
      <c r="AS49" s="112">
        <v>96556.245919238951</v>
      </c>
      <c r="AT49" s="112">
        <v>100118.81873722773</v>
      </c>
      <c r="AU49" s="112">
        <v>103758.42674721264</v>
      </c>
      <c r="AV49" s="112">
        <v>107472.75026712808</v>
      </c>
      <c r="AW49" s="112">
        <v>111350.22507137799</v>
      </c>
      <c r="AX49" s="112">
        <v>115336.66316315976</v>
      </c>
      <c r="AY49" s="112">
        <v>119432.29814181103</v>
      </c>
      <c r="AZ49" s="112">
        <v>123621.5261540502</v>
      </c>
    </row>
    <row r="50" spans="1:52">
      <c r="A50" s="128" t="s">
        <v>148</v>
      </c>
      <c r="B50" s="112">
        <v>0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52.663270295525834</v>
      </c>
      <c r="S50" s="112">
        <v>120.68673669558915</v>
      </c>
      <c r="T50" s="112">
        <v>207.21881698508332</v>
      </c>
      <c r="U50" s="112">
        <v>316.56035864068383</v>
      </c>
      <c r="V50" s="112">
        <v>451.45608356731054</v>
      </c>
      <c r="W50" s="112">
        <v>711.82527059616973</v>
      </c>
      <c r="X50" s="112">
        <v>1010.9980903058627</v>
      </c>
      <c r="Y50" s="112">
        <v>1351.2202602350083</v>
      </c>
      <c r="Z50" s="112">
        <v>1719.1369795552021</v>
      </c>
      <c r="AA50" s="112">
        <v>2118.2059874964307</v>
      </c>
      <c r="AB50" s="112">
        <v>2532.9626431160073</v>
      </c>
      <c r="AC50" s="112">
        <v>2973.1153283296885</v>
      </c>
      <c r="AD50" s="112">
        <v>3427.0620132295244</v>
      </c>
      <c r="AE50" s="112">
        <v>3903.3622794182024</v>
      </c>
      <c r="AF50" s="112">
        <v>4431.7012093908916</v>
      </c>
      <c r="AG50" s="112">
        <v>5016.599567118149</v>
      </c>
      <c r="AH50" s="112">
        <v>5662.3227714264976</v>
      </c>
      <c r="AI50" s="112">
        <v>6379.5606547874722</v>
      </c>
      <c r="AJ50" s="112">
        <v>7174.0887986599591</v>
      </c>
      <c r="AK50" s="112">
        <v>8050.6706284327274</v>
      </c>
      <c r="AL50" s="112">
        <v>9014.9684373328837</v>
      </c>
      <c r="AM50" s="112">
        <v>10073.121142570868</v>
      </c>
      <c r="AN50" s="112">
        <v>11232.985809033915</v>
      </c>
      <c r="AO50" s="112">
        <v>12512.869077730085</v>
      </c>
      <c r="AP50" s="112">
        <v>13916.03861112304</v>
      </c>
      <c r="AQ50" s="112">
        <v>15450.436051301454</v>
      </c>
      <c r="AR50" s="112">
        <v>17122.154954240708</v>
      </c>
      <c r="AS50" s="112">
        <v>18944.206864746695</v>
      </c>
      <c r="AT50" s="112">
        <v>20913.391214977677</v>
      </c>
      <c r="AU50" s="112">
        <v>23042.880386117577</v>
      </c>
      <c r="AV50" s="112">
        <v>25324.240153649545</v>
      </c>
      <c r="AW50" s="112">
        <v>27776.566688668088</v>
      </c>
      <c r="AX50" s="112">
        <v>30398.641540833007</v>
      </c>
      <c r="AY50" s="112">
        <v>33188.040832220169</v>
      </c>
      <c r="AZ50" s="112">
        <v>36137.807337919163</v>
      </c>
    </row>
    <row r="51" spans="1:52">
      <c r="A51" s="128" t="s">
        <v>137</v>
      </c>
      <c r="B51" s="112">
        <v>1211217.164182015</v>
      </c>
      <c r="C51" s="112">
        <v>1333320.8053428065</v>
      </c>
      <c r="D51" s="112">
        <v>1452311.4843222282</v>
      </c>
      <c r="E51" s="112">
        <v>1576437.1522914872</v>
      </c>
      <c r="F51" s="112">
        <v>1741701.5482453813</v>
      </c>
      <c r="G51" s="112">
        <v>1817936.2653420432</v>
      </c>
      <c r="H51" s="112">
        <v>1984656.3060990022</v>
      </c>
      <c r="I51" s="112">
        <v>2095718.6931423368</v>
      </c>
      <c r="J51" s="112">
        <v>2181539.8710307186</v>
      </c>
      <c r="K51" s="112">
        <v>2278007.8539783941</v>
      </c>
      <c r="L51" s="112">
        <v>2316942.2495145369</v>
      </c>
      <c r="M51" s="112">
        <v>2366940.5595921935</v>
      </c>
      <c r="N51" s="112">
        <v>2404239.5242776303</v>
      </c>
      <c r="O51" s="112">
        <v>2480522.3828063044</v>
      </c>
      <c r="P51" s="112">
        <v>2574647.3182125664</v>
      </c>
      <c r="Q51" s="112">
        <v>2671347.2581787882</v>
      </c>
      <c r="R51" s="112">
        <v>2762161.0766981668</v>
      </c>
      <c r="S51" s="112">
        <v>2842923.9812749727</v>
      </c>
      <c r="T51" s="112">
        <v>2904105.8613882335</v>
      </c>
      <c r="U51" s="112">
        <v>2949794.0507021514</v>
      </c>
      <c r="V51" s="112">
        <v>2978407.1962008127</v>
      </c>
      <c r="W51" s="112">
        <v>2970155.7498478559</v>
      </c>
      <c r="X51" s="112">
        <v>2945182.6422846392</v>
      </c>
      <c r="Y51" s="112">
        <v>2905842.3855777294</v>
      </c>
      <c r="Z51" s="112">
        <v>2863638.5006445609</v>
      </c>
      <c r="AA51" s="112">
        <v>2820295.6598796458</v>
      </c>
      <c r="AB51" s="112">
        <v>2778217.7477158909</v>
      </c>
      <c r="AC51" s="112">
        <v>2738923.1259701322</v>
      </c>
      <c r="AD51" s="112">
        <v>2705110.5743198446</v>
      </c>
      <c r="AE51" s="112">
        <v>2675019.7618838828</v>
      </c>
      <c r="AF51" s="112">
        <v>2645192.0565717001</v>
      </c>
      <c r="AG51" s="112">
        <v>2614907.8753358</v>
      </c>
      <c r="AH51" s="112">
        <v>2582228.2408496109</v>
      </c>
      <c r="AI51" s="112">
        <v>2547083.9396269633</v>
      </c>
      <c r="AJ51" s="112">
        <v>2509151.5066553382</v>
      </c>
      <c r="AK51" s="112">
        <v>2467586.8266954813</v>
      </c>
      <c r="AL51" s="112">
        <v>2422516.6944606123</v>
      </c>
      <c r="AM51" s="112">
        <v>2374033.1654723701</v>
      </c>
      <c r="AN51" s="112">
        <v>2323062.8797218367</v>
      </c>
      <c r="AO51" s="112">
        <v>2272016.0248017581</v>
      </c>
      <c r="AP51" s="112">
        <v>2220179.3294724342</v>
      </c>
      <c r="AQ51" s="112">
        <v>2168071.3612536718</v>
      </c>
      <c r="AR51" s="112">
        <v>2116617.0822420437</v>
      </c>
      <c r="AS51" s="112">
        <v>2066895.7369263659</v>
      </c>
      <c r="AT51" s="112">
        <v>2018626.5709026039</v>
      </c>
      <c r="AU51" s="112">
        <v>1972554.1788573037</v>
      </c>
      <c r="AV51" s="112">
        <v>1928226.221510283</v>
      </c>
      <c r="AW51" s="112">
        <v>1886985.5174461296</v>
      </c>
      <c r="AX51" s="112">
        <v>1848266.1852092769</v>
      </c>
      <c r="AY51" s="112">
        <v>1811643.6135179426</v>
      </c>
      <c r="AZ51" s="112">
        <v>1776861.6957061028</v>
      </c>
    </row>
    <row r="52" spans="1:52">
      <c r="A52" s="128" t="s">
        <v>138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0.51895900555278751</v>
      </c>
      <c r="S52" s="112">
        <v>1.2661320431841423</v>
      </c>
      <c r="T52" s="112">
        <v>2.2942426540057683</v>
      </c>
      <c r="U52" s="112">
        <v>3.7796239958935227</v>
      </c>
      <c r="V52" s="112">
        <v>5.8618942514719787</v>
      </c>
      <c r="W52" s="112">
        <v>8.7080223470836913</v>
      </c>
      <c r="X52" s="112">
        <v>12.574118002639127</v>
      </c>
      <c r="Y52" s="112">
        <v>17.606249679849309</v>
      </c>
      <c r="Z52" s="112">
        <v>24.293088641750415</v>
      </c>
      <c r="AA52" s="112">
        <v>33.021487495436162</v>
      </c>
      <c r="AB52" s="112">
        <v>44.378888007459238</v>
      </c>
      <c r="AC52" s="112">
        <v>59.243575480032867</v>
      </c>
      <c r="AD52" s="112">
        <v>78.856116180089757</v>
      </c>
      <c r="AE52" s="112">
        <v>104.4205396388477</v>
      </c>
      <c r="AF52" s="112">
        <v>137.67679979701248</v>
      </c>
      <c r="AG52" s="112">
        <v>181.21516295279199</v>
      </c>
      <c r="AH52" s="112">
        <v>237.78230127738129</v>
      </c>
      <c r="AI52" s="112">
        <v>311.49062194513061</v>
      </c>
      <c r="AJ52" s="112">
        <v>407.68835411685296</v>
      </c>
      <c r="AK52" s="112">
        <v>532.87652929815079</v>
      </c>
      <c r="AL52" s="112">
        <v>695.85461098581266</v>
      </c>
      <c r="AM52" s="112">
        <v>906.88313777773544</v>
      </c>
      <c r="AN52" s="112">
        <v>1181.2355397725912</v>
      </c>
      <c r="AO52" s="112">
        <v>1536.8793368768715</v>
      </c>
      <c r="AP52" s="112">
        <v>1999.5144849876551</v>
      </c>
      <c r="AQ52" s="112">
        <v>2597.5802866295662</v>
      </c>
      <c r="AR52" s="112">
        <v>3371.0667809849701</v>
      </c>
      <c r="AS52" s="112">
        <v>4364.4361868657097</v>
      </c>
      <c r="AT52" s="112">
        <v>5636.9702373256823</v>
      </c>
      <c r="AU52" s="112">
        <v>7253.0146635430701</v>
      </c>
      <c r="AV52" s="112">
        <v>9292.3405752240906</v>
      </c>
      <c r="AW52" s="112">
        <v>11837.424406239425</v>
      </c>
      <c r="AX52" s="112">
        <v>14994.217036944123</v>
      </c>
      <c r="AY52" s="112">
        <v>18844.221731491056</v>
      </c>
      <c r="AZ52" s="112">
        <v>23493.834724699489</v>
      </c>
    </row>
    <row r="53" spans="1:52">
      <c r="A53" s="128" t="s">
        <v>149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  <c r="I53" s="112">
        <v>0</v>
      </c>
      <c r="J53" s="112">
        <v>0</v>
      </c>
      <c r="K53" s="112">
        <v>0</v>
      </c>
      <c r="L53" s="112">
        <v>0</v>
      </c>
      <c r="M53" s="112">
        <v>0</v>
      </c>
      <c r="N53" s="112">
        <v>0</v>
      </c>
      <c r="O53" s="112">
        <v>0</v>
      </c>
      <c r="P53" s="112">
        <v>0</v>
      </c>
      <c r="Q53" s="112">
        <v>0</v>
      </c>
      <c r="R53" s="112">
        <v>0</v>
      </c>
      <c r="S53" s="112">
        <v>0</v>
      </c>
      <c r="T53" s="112">
        <v>0</v>
      </c>
      <c r="U53" s="112">
        <v>0</v>
      </c>
      <c r="V53" s="112">
        <v>0</v>
      </c>
      <c r="W53" s="112">
        <v>0</v>
      </c>
      <c r="X53" s="112">
        <v>0</v>
      </c>
      <c r="Y53" s="112">
        <v>0</v>
      </c>
      <c r="Z53" s="112">
        <v>0</v>
      </c>
      <c r="AA53" s="112">
        <v>0</v>
      </c>
      <c r="AB53" s="112">
        <v>0</v>
      </c>
      <c r="AC53" s="112">
        <v>0</v>
      </c>
      <c r="AD53" s="112">
        <v>0</v>
      </c>
      <c r="AE53" s="112">
        <v>0</v>
      </c>
      <c r="AF53" s="112">
        <v>0</v>
      </c>
      <c r="AG53" s="112">
        <v>0</v>
      </c>
      <c r="AH53" s="112">
        <v>0</v>
      </c>
      <c r="AI53" s="112">
        <v>0</v>
      </c>
      <c r="AJ53" s="112">
        <v>0</v>
      </c>
      <c r="AK53" s="112">
        <v>0</v>
      </c>
      <c r="AL53" s="112">
        <v>0</v>
      </c>
      <c r="AM53" s="112">
        <v>0</v>
      </c>
      <c r="AN53" s="112">
        <v>0</v>
      </c>
      <c r="AO53" s="112">
        <v>0</v>
      </c>
      <c r="AP53" s="112">
        <v>0</v>
      </c>
      <c r="AQ53" s="112">
        <v>0</v>
      </c>
      <c r="AR53" s="112">
        <v>0</v>
      </c>
      <c r="AS53" s="112">
        <v>0</v>
      </c>
      <c r="AT53" s="112">
        <v>0</v>
      </c>
      <c r="AU53" s="112">
        <v>0</v>
      </c>
      <c r="AV53" s="112">
        <v>0</v>
      </c>
      <c r="AW53" s="112">
        <v>0</v>
      </c>
      <c r="AX53" s="112">
        <v>0</v>
      </c>
      <c r="AY53" s="112">
        <v>0</v>
      </c>
      <c r="AZ53" s="112">
        <v>0</v>
      </c>
    </row>
    <row r="54" spans="1:52">
      <c r="A54" s="126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</row>
    <row r="55" spans="1:52">
      <c r="A55" s="128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</row>
    <row r="56" spans="1:52">
      <c r="A56" s="128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</row>
    <row r="57" spans="1:52">
      <c r="A57" s="128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</row>
    <row r="58" spans="1:52">
      <c r="A58" s="128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</row>
    <row r="59" spans="1:52">
      <c r="A59" s="128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</row>
    <row r="60" spans="1:52">
      <c r="A60" s="128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</row>
    <row r="61" spans="1:52">
      <c r="A61" s="128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</row>
    <row r="62" spans="1:52">
      <c r="A62" s="126" t="s">
        <v>139</v>
      </c>
      <c r="B62" s="127">
        <v>0</v>
      </c>
      <c r="C62" s="127">
        <v>0</v>
      </c>
      <c r="D62" s="127">
        <v>0</v>
      </c>
      <c r="E62" s="127">
        <v>0</v>
      </c>
      <c r="F62" s="127">
        <v>0</v>
      </c>
      <c r="G62" s="127">
        <v>0</v>
      </c>
      <c r="H62" s="127">
        <v>0</v>
      </c>
      <c r="I62" s="127">
        <v>0</v>
      </c>
      <c r="J62" s="127">
        <v>3.0102499334068562</v>
      </c>
      <c r="K62" s="127">
        <v>3.7313228198384607</v>
      </c>
      <c r="L62" s="127">
        <v>7.3490202543602532</v>
      </c>
      <c r="M62" s="127">
        <v>11.492231144487054</v>
      </c>
      <c r="N62" s="127">
        <v>106.8941000588793</v>
      </c>
      <c r="O62" s="127">
        <v>453.02056610611055</v>
      </c>
      <c r="P62" s="127">
        <v>1413.2938138701738</v>
      </c>
      <c r="Q62" s="127">
        <v>2897.4455713570082</v>
      </c>
      <c r="R62" s="127">
        <v>4718.515494943691</v>
      </c>
      <c r="S62" s="127">
        <v>6858.1472909664126</v>
      </c>
      <c r="T62" s="127">
        <v>9311.3202654663583</v>
      </c>
      <c r="U62" s="127">
        <v>12720.034868200957</v>
      </c>
      <c r="V62" s="127">
        <v>17089.247576104954</v>
      </c>
      <c r="W62" s="127">
        <v>30201.132033732141</v>
      </c>
      <c r="X62" s="127">
        <v>47643.542528198872</v>
      </c>
      <c r="Y62" s="127">
        <v>69478.856886474125</v>
      </c>
      <c r="Z62" s="127">
        <v>93250.09965165508</v>
      </c>
      <c r="AA62" s="127">
        <v>118626.15207009955</v>
      </c>
      <c r="AB62" s="127">
        <v>143810.42323198944</v>
      </c>
      <c r="AC62" s="127">
        <v>169148.21426607392</v>
      </c>
      <c r="AD62" s="127">
        <v>193358.9907876146</v>
      </c>
      <c r="AE62" s="127">
        <v>216736.16294482333</v>
      </c>
      <c r="AF62" s="127">
        <v>240743.00757566109</v>
      </c>
      <c r="AG62" s="127">
        <v>265230.54313468136</v>
      </c>
      <c r="AH62" s="127">
        <v>290480.5890624848</v>
      </c>
      <c r="AI62" s="127">
        <v>316199.04094929958</v>
      </c>
      <c r="AJ62" s="127">
        <v>342547.83156912151</v>
      </c>
      <c r="AK62" s="127">
        <v>369240.26295214728</v>
      </c>
      <c r="AL62" s="127">
        <v>395978.41783129692</v>
      </c>
      <c r="AM62" s="127">
        <v>422327.81414981018</v>
      </c>
      <c r="AN62" s="127">
        <v>447817.89473753143</v>
      </c>
      <c r="AO62" s="127">
        <v>472192.39844936744</v>
      </c>
      <c r="AP62" s="127">
        <v>494734.84385125764</v>
      </c>
      <c r="AQ62" s="127">
        <v>514508.67250190466</v>
      </c>
      <c r="AR62" s="127">
        <v>530813.69339781604</v>
      </c>
      <c r="AS62" s="127">
        <v>543405.57358941447</v>
      </c>
      <c r="AT62" s="127">
        <v>552069.08384169952</v>
      </c>
      <c r="AU62" s="127">
        <v>556763.68834233622</v>
      </c>
      <c r="AV62" s="127">
        <v>557410.11356583447</v>
      </c>
      <c r="AW62" s="127">
        <v>554481.41264218895</v>
      </c>
      <c r="AX62" s="127">
        <v>548128.21610190603</v>
      </c>
      <c r="AY62" s="127">
        <v>538746.29353844014</v>
      </c>
      <c r="AZ62" s="127">
        <v>526996.08861454576</v>
      </c>
    </row>
    <row r="63" spans="1:52">
      <c r="A63" s="128" t="s">
        <v>146</v>
      </c>
      <c r="B63" s="112">
        <v>0</v>
      </c>
      <c r="C63" s="112">
        <v>0</v>
      </c>
      <c r="D63" s="112">
        <v>0</v>
      </c>
      <c r="E63" s="112">
        <v>0</v>
      </c>
      <c r="F63" s="112">
        <v>0</v>
      </c>
      <c r="G63" s="112">
        <v>0</v>
      </c>
      <c r="H63" s="112">
        <v>0</v>
      </c>
      <c r="I63" s="112">
        <v>0</v>
      </c>
      <c r="J63" s="112">
        <v>0</v>
      </c>
      <c r="K63" s="112">
        <v>0</v>
      </c>
      <c r="L63" s="112">
        <v>0</v>
      </c>
      <c r="M63" s="112">
        <v>0</v>
      </c>
      <c r="N63" s="112">
        <v>0</v>
      </c>
      <c r="O63" s="112">
        <v>0</v>
      </c>
      <c r="P63" s="112">
        <v>0</v>
      </c>
      <c r="Q63" s="112">
        <v>0</v>
      </c>
      <c r="R63" s="112">
        <v>0</v>
      </c>
      <c r="S63" s="112">
        <v>0</v>
      </c>
      <c r="T63" s="112">
        <v>0</v>
      </c>
      <c r="U63" s="112">
        <v>0</v>
      </c>
      <c r="V63" s="112">
        <v>0</v>
      </c>
      <c r="W63" s="112">
        <v>0</v>
      </c>
      <c r="X63" s="112">
        <v>0</v>
      </c>
      <c r="Y63" s="112">
        <v>0</v>
      </c>
      <c r="Z63" s="112">
        <v>0</v>
      </c>
      <c r="AA63" s="112">
        <v>0</v>
      </c>
      <c r="AB63" s="112">
        <v>0</v>
      </c>
      <c r="AC63" s="112">
        <v>0</v>
      </c>
      <c r="AD63" s="112">
        <v>0</v>
      </c>
      <c r="AE63" s="112">
        <v>0</v>
      </c>
      <c r="AF63" s="112">
        <v>0</v>
      </c>
      <c r="AG63" s="112">
        <v>0</v>
      </c>
      <c r="AH63" s="112">
        <v>0</v>
      </c>
      <c r="AI63" s="112">
        <v>0</v>
      </c>
      <c r="AJ63" s="112">
        <v>0</v>
      </c>
      <c r="AK63" s="112">
        <v>0</v>
      </c>
      <c r="AL63" s="112">
        <v>0</v>
      </c>
      <c r="AM63" s="112">
        <v>0</v>
      </c>
      <c r="AN63" s="112">
        <v>0</v>
      </c>
      <c r="AO63" s="112">
        <v>0</v>
      </c>
      <c r="AP63" s="112">
        <v>0</v>
      </c>
      <c r="AQ63" s="112">
        <v>0</v>
      </c>
      <c r="AR63" s="112">
        <v>0</v>
      </c>
      <c r="AS63" s="112">
        <v>0</v>
      </c>
      <c r="AT63" s="112">
        <v>0</v>
      </c>
      <c r="AU63" s="112">
        <v>0</v>
      </c>
      <c r="AV63" s="112">
        <v>0</v>
      </c>
      <c r="AW63" s="112">
        <v>0</v>
      </c>
      <c r="AX63" s="112">
        <v>0</v>
      </c>
      <c r="AY63" s="112">
        <v>0</v>
      </c>
      <c r="AZ63" s="112">
        <v>0</v>
      </c>
    </row>
    <row r="64" spans="1:52">
      <c r="A64" s="128" t="s">
        <v>136</v>
      </c>
      <c r="B64" s="112">
        <v>0</v>
      </c>
      <c r="C64" s="112">
        <v>0</v>
      </c>
      <c r="D64" s="112">
        <v>0</v>
      </c>
      <c r="E64" s="112">
        <v>0</v>
      </c>
      <c r="F64" s="112">
        <v>0</v>
      </c>
      <c r="G64" s="112">
        <v>0</v>
      </c>
      <c r="H64" s="112">
        <v>0</v>
      </c>
      <c r="I64" s="112">
        <v>0</v>
      </c>
      <c r="J64" s="112">
        <v>3.0102499334068562</v>
      </c>
      <c r="K64" s="112">
        <v>3.7313228198384607</v>
      </c>
      <c r="L64" s="112">
        <v>7.3490202543602532</v>
      </c>
      <c r="M64" s="112">
        <v>11.492231144487054</v>
      </c>
      <c r="N64" s="112">
        <v>106.8941000588793</v>
      </c>
      <c r="O64" s="112">
        <v>453.02056610611055</v>
      </c>
      <c r="P64" s="112">
        <v>1413.2938138701738</v>
      </c>
      <c r="Q64" s="112">
        <v>2897.4455713570082</v>
      </c>
      <c r="R64" s="112">
        <v>4718.515494943691</v>
      </c>
      <c r="S64" s="112">
        <v>6858.1472909664126</v>
      </c>
      <c r="T64" s="112">
        <v>9311.3202654663583</v>
      </c>
      <c r="U64" s="112">
        <v>12720.034868200957</v>
      </c>
      <c r="V64" s="112">
        <v>17089.247576104954</v>
      </c>
      <c r="W64" s="112">
        <v>30201.090020497766</v>
      </c>
      <c r="X64" s="112">
        <v>47643.435330421489</v>
      </c>
      <c r="Y64" s="112">
        <v>69478.664424615417</v>
      </c>
      <c r="Z64" s="112">
        <v>93249.807407437562</v>
      </c>
      <c r="AA64" s="112">
        <v>118625.76035723947</v>
      </c>
      <c r="AB64" s="112">
        <v>143809.93279070623</v>
      </c>
      <c r="AC64" s="112">
        <v>169147.62588163203</v>
      </c>
      <c r="AD64" s="112">
        <v>193358.30577480546</v>
      </c>
      <c r="AE64" s="112">
        <v>216735.38246451537</v>
      </c>
      <c r="AF64" s="112">
        <v>240742.11817635037</v>
      </c>
      <c r="AG64" s="112">
        <v>265229.52747056406</v>
      </c>
      <c r="AH64" s="112">
        <v>290479.45000594918</v>
      </c>
      <c r="AI64" s="112">
        <v>316197.73895010061</v>
      </c>
      <c r="AJ64" s="112">
        <v>342546.37090084521</v>
      </c>
      <c r="AK64" s="112">
        <v>369238.62814504519</v>
      </c>
      <c r="AL64" s="112">
        <v>395976.61351105274</v>
      </c>
      <c r="AM64" s="112">
        <v>422325.84485185851</v>
      </c>
      <c r="AN64" s="112">
        <v>447815.76537208731</v>
      </c>
      <c r="AO64" s="112">
        <v>472190.11233819323</v>
      </c>
      <c r="AP64" s="112">
        <v>494732.4064045283</v>
      </c>
      <c r="AQ64" s="112">
        <v>514506.08988808468</v>
      </c>
      <c r="AR64" s="112">
        <v>530810.97253684199</v>
      </c>
      <c r="AS64" s="112">
        <v>543402.73953332775</v>
      </c>
      <c r="AT64" s="112">
        <v>552066.15190361184</v>
      </c>
      <c r="AU64" s="112">
        <v>556760.67217820627</v>
      </c>
      <c r="AV64" s="112">
        <v>557407.07797659363</v>
      </c>
      <c r="AW64" s="112">
        <v>554478.39373353252</v>
      </c>
      <c r="AX64" s="112">
        <v>548125.19016803417</v>
      </c>
      <c r="AY64" s="112">
        <v>538743.30589506926</v>
      </c>
      <c r="AZ64" s="112">
        <v>526993.17744799994</v>
      </c>
    </row>
    <row r="65" spans="1:52">
      <c r="A65" s="128" t="s">
        <v>147</v>
      </c>
      <c r="B65" s="112">
        <v>0</v>
      </c>
      <c r="C65" s="112">
        <v>0</v>
      </c>
      <c r="D65" s="112">
        <v>0</v>
      </c>
      <c r="E65" s="112">
        <v>0</v>
      </c>
      <c r="F65" s="112">
        <v>0</v>
      </c>
      <c r="G65" s="112">
        <v>0</v>
      </c>
      <c r="H65" s="112">
        <v>0</v>
      </c>
      <c r="I65" s="112">
        <v>0</v>
      </c>
      <c r="J65" s="112">
        <v>0</v>
      </c>
      <c r="K65" s="112">
        <v>0</v>
      </c>
      <c r="L65" s="112">
        <v>0</v>
      </c>
      <c r="M65" s="112">
        <v>0</v>
      </c>
      <c r="N65" s="112">
        <v>0</v>
      </c>
      <c r="O65" s="112">
        <v>0</v>
      </c>
      <c r="P65" s="112">
        <v>0</v>
      </c>
      <c r="Q65" s="112">
        <v>0</v>
      </c>
      <c r="R65" s="112">
        <v>0</v>
      </c>
      <c r="S65" s="112">
        <v>0</v>
      </c>
      <c r="T65" s="112">
        <v>0</v>
      </c>
      <c r="U65" s="112">
        <v>0</v>
      </c>
      <c r="V65" s="112">
        <v>0</v>
      </c>
      <c r="W65" s="112">
        <v>0</v>
      </c>
      <c r="X65" s="112">
        <v>0</v>
      </c>
      <c r="Y65" s="112">
        <v>0</v>
      </c>
      <c r="Z65" s="112">
        <v>0</v>
      </c>
      <c r="AA65" s="112">
        <v>0</v>
      </c>
      <c r="AB65" s="112">
        <v>0</v>
      </c>
      <c r="AC65" s="112">
        <v>0</v>
      </c>
      <c r="AD65" s="112">
        <v>0</v>
      </c>
      <c r="AE65" s="112">
        <v>0</v>
      </c>
      <c r="AF65" s="112">
        <v>0</v>
      </c>
      <c r="AG65" s="112">
        <v>0</v>
      </c>
      <c r="AH65" s="112">
        <v>0</v>
      </c>
      <c r="AI65" s="112">
        <v>0</v>
      </c>
      <c r="AJ65" s="112">
        <v>0</v>
      </c>
      <c r="AK65" s="112">
        <v>0</v>
      </c>
      <c r="AL65" s="112">
        <v>0</v>
      </c>
      <c r="AM65" s="112">
        <v>0</v>
      </c>
      <c r="AN65" s="112">
        <v>0</v>
      </c>
      <c r="AO65" s="112">
        <v>0</v>
      </c>
      <c r="AP65" s="112">
        <v>0</v>
      </c>
      <c r="AQ65" s="112">
        <v>0</v>
      </c>
      <c r="AR65" s="112">
        <v>0</v>
      </c>
      <c r="AS65" s="112">
        <v>0</v>
      </c>
      <c r="AT65" s="112">
        <v>0</v>
      </c>
      <c r="AU65" s="112">
        <v>0</v>
      </c>
      <c r="AV65" s="112">
        <v>0</v>
      </c>
      <c r="AW65" s="112">
        <v>0</v>
      </c>
      <c r="AX65" s="112">
        <v>0</v>
      </c>
      <c r="AY65" s="112">
        <v>0</v>
      </c>
      <c r="AZ65" s="112">
        <v>0</v>
      </c>
    </row>
    <row r="66" spans="1:52">
      <c r="A66" s="128" t="s">
        <v>148</v>
      </c>
      <c r="B66" s="112">
        <v>0</v>
      </c>
      <c r="C66" s="112">
        <v>0</v>
      </c>
      <c r="D66" s="112">
        <v>0</v>
      </c>
      <c r="E66" s="112">
        <v>0</v>
      </c>
      <c r="F66" s="112">
        <v>0</v>
      </c>
      <c r="G66" s="112">
        <v>0</v>
      </c>
      <c r="H66" s="112">
        <v>0</v>
      </c>
      <c r="I66" s="112">
        <v>0</v>
      </c>
      <c r="J66" s="112">
        <v>0</v>
      </c>
      <c r="K66" s="112">
        <v>0</v>
      </c>
      <c r="L66" s="112">
        <v>0</v>
      </c>
      <c r="M66" s="112">
        <v>0</v>
      </c>
      <c r="N66" s="112">
        <v>0</v>
      </c>
      <c r="O66" s="112">
        <v>0</v>
      </c>
      <c r="P66" s="112">
        <v>0</v>
      </c>
      <c r="Q66" s="112">
        <v>0</v>
      </c>
      <c r="R66" s="112">
        <v>0</v>
      </c>
      <c r="S66" s="112">
        <v>0</v>
      </c>
      <c r="T66" s="112">
        <v>0</v>
      </c>
      <c r="U66" s="112">
        <v>0</v>
      </c>
      <c r="V66" s="112">
        <v>0</v>
      </c>
      <c r="W66" s="112">
        <v>0</v>
      </c>
      <c r="X66" s="112">
        <v>0</v>
      </c>
      <c r="Y66" s="112">
        <v>0</v>
      </c>
      <c r="Z66" s="112">
        <v>0</v>
      </c>
      <c r="AA66" s="112">
        <v>0</v>
      </c>
      <c r="AB66" s="112">
        <v>0</v>
      </c>
      <c r="AC66" s="112">
        <v>0</v>
      </c>
      <c r="AD66" s="112">
        <v>0</v>
      </c>
      <c r="AE66" s="112">
        <v>0</v>
      </c>
      <c r="AF66" s="112">
        <v>0</v>
      </c>
      <c r="AG66" s="112">
        <v>0</v>
      </c>
      <c r="AH66" s="112">
        <v>0</v>
      </c>
      <c r="AI66" s="112">
        <v>0</v>
      </c>
      <c r="AJ66" s="112">
        <v>0</v>
      </c>
      <c r="AK66" s="112">
        <v>0</v>
      </c>
      <c r="AL66" s="112">
        <v>0</v>
      </c>
      <c r="AM66" s="112">
        <v>0</v>
      </c>
      <c r="AN66" s="112">
        <v>0</v>
      </c>
      <c r="AO66" s="112">
        <v>0</v>
      </c>
      <c r="AP66" s="112">
        <v>0</v>
      </c>
      <c r="AQ66" s="112">
        <v>0</v>
      </c>
      <c r="AR66" s="112">
        <v>0</v>
      </c>
      <c r="AS66" s="112">
        <v>0</v>
      </c>
      <c r="AT66" s="112">
        <v>0</v>
      </c>
      <c r="AU66" s="112">
        <v>0</v>
      </c>
      <c r="AV66" s="112">
        <v>0</v>
      </c>
      <c r="AW66" s="112">
        <v>0</v>
      </c>
      <c r="AX66" s="112">
        <v>0</v>
      </c>
      <c r="AY66" s="112">
        <v>0</v>
      </c>
      <c r="AZ66" s="112">
        <v>0</v>
      </c>
    </row>
    <row r="67" spans="1:52">
      <c r="A67" s="128" t="s">
        <v>137</v>
      </c>
      <c r="B67" s="112">
        <v>0</v>
      </c>
      <c r="C67" s="112">
        <v>0</v>
      </c>
      <c r="D67" s="112">
        <v>0</v>
      </c>
      <c r="E67" s="112">
        <v>0</v>
      </c>
      <c r="F67" s="112">
        <v>0</v>
      </c>
      <c r="G67" s="112">
        <v>0</v>
      </c>
      <c r="H67" s="112">
        <v>0</v>
      </c>
      <c r="I67" s="112">
        <v>0</v>
      </c>
      <c r="J67" s="112">
        <v>0</v>
      </c>
      <c r="K67" s="112">
        <v>0</v>
      </c>
      <c r="L67" s="112">
        <v>0</v>
      </c>
      <c r="M67" s="112">
        <v>0</v>
      </c>
      <c r="N67" s="112">
        <v>0</v>
      </c>
      <c r="O67" s="112">
        <v>0</v>
      </c>
      <c r="P67" s="112">
        <v>0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2">
        <v>0</v>
      </c>
      <c r="W67" s="112">
        <v>4.2013234376765553E-2</v>
      </c>
      <c r="X67" s="112">
        <v>0.1071977773815054</v>
      </c>
      <c r="Y67" s="112">
        <v>0.19246185870313964</v>
      </c>
      <c r="Z67" s="112">
        <v>0.29224421751235985</v>
      </c>
      <c r="AA67" s="112">
        <v>0.39171286007548628</v>
      </c>
      <c r="AB67" s="112">
        <v>0.49044128322343128</v>
      </c>
      <c r="AC67" s="112">
        <v>0.58838444189598127</v>
      </c>
      <c r="AD67" s="112">
        <v>0.68501280913229334</v>
      </c>
      <c r="AE67" s="112">
        <v>0.78048030796805001</v>
      </c>
      <c r="AF67" s="112">
        <v>0.88939931071531608</v>
      </c>
      <c r="AG67" s="112">
        <v>1.0156641172770016</v>
      </c>
      <c r="AH67" s="112">
        <v>1.1390565356243416</v>
      </c>
      <c r="AI67" s="112">
        <v>1.3019991989848771</v>
      </c>
      <c r="AJ67" s="112">
        <v>1.4606682763006147</v>
      </c>
      <c r="AK67" s="112">
        <v>1.6348071021022073</v>
      </c>
      <c r="AL67" s="112">
        <v>1.8043202441979027</v>
      </c>
      <c r="AM67" s="112">
        <v>1.9692979516724847</v>
      </c>
      <c r="AN67" s="112">
        <v>2.1293654440995198</v>
      </c>
      <c r="AO67" s="112">
        <v>2.2861111742119906</v>
      </c>
      <c r="AP67" s="112">
        <v>2.4374467293659512</v>
      </c>
      <c r="AQ67" s="112">
        <v>2.5826138199689619</v>
      </c>
      <c r="AR67" s="112">
        <v>2.7208609739947653</v>
      </c>
      <c r="AS67" s="112">
        <v>2.8340560867244218</v>
      </c>
      <c r="AT67" s="112">
        <v>2.9319380876885561</v>
      </c>
      <c r="AU67" s="112">
        <v>3.016164129928097</v>
      </c>
      <c r="AV67" s="112">
        <v>3.0355892408302227</v>
      </c>
      <c r="AW67" s="112">
        <v>3.018908656454693</v>
      </c>
      <c r="AX67" s="112">
        <v>3.0259338718218296</v>
      </c>
      <c r="AY67" s="112">
        <v>2.9876433709106274</v>
      </c>
      <c r="AZ67" s="112">
        <v>2.9111665458305658</v>
      </c>
    </row>
    <row r="68" spans="1:52">
      <c r="A68" s="128" t="s">
        <v>138</v>
      </c>
      <c r="B68" s="112">
        <v>0</v>
      </c>
      <c r="C68" s="112">
        <v>0</v>
      </c>
      <c r="D68" s="112">
        <v>0</v>
      </c>
      <c r="E68" s="112">
        <v>0</v>
      </c>
      <c r="F68" s="112">
        <v>0</v>
      </c>
      <c r="G68" s="112">
        <v>0</v>
      </c>
      <c r="H68" s="112">
        <v>0</v>
      </c>
      <c r="I68" s="112">
        <v>0</v>
      </c>
      <c r="J68" s="112">
        <v>0</v>
      </c>
      <c r="K68" s="112">
        <v>0</v>
      </c>
      <c r="L68" s="112">
        <v>0</v>
      </c>
      <c r="M68" s="112">
        <v>0</v>
      </c>
      <c r="N68" s="112">
        <v>0</v>
      </c>
      <c r="O68" s="112">
        <v>0</v>
      </c>
      <c r="P68" s="112">
        <v>0</v>
      </c>
      <c r="Q68" s="112">
        <v>0</v>
      </c>
      <c r="R68" s="112">
        <v>0</v>
      </c>
      <c r="S68" s="112">
        <v>0</v>
      </c>
      <c r="T68" s="112">
        <v>0</v>
      </c>
      <c r="U68" s="112">
        <v>0</v>
      </c>
      <c r="V68" s="112">
        <v>0</v>
      </c>
      <c r="W68" s="112">
        <v>0</v>
      </c>
      <c r="X68" s="112">
        <v>0</v>
      </c>
      <c r="Y68" s="112">
        <v>0</v>
      </c>
      <c r="Z68" s="112">
        <v>0</v>
      </c>
      <c r="AA68" s="112">
        <v>0</v>
      </c>
      <c r="AB68" s="112">
        <v>0</v>
      </c>
      <c r="AC68" s="112">
        <v>0</v>
      </c>
      <c r="AD68" s="112">
        <v>0</v>
      </c>
      <c r="AE68" s="112">
        <v>0</v>
      </c>
      <c r="AF68" s="112">
        <v>0</v>
      </c>
      <c r="AG68" s="112">
        <v>0</v>
      </c>
      <c r="AH68" s="112">
        <v>0</v>
      </c>
      <c r="AI68" s="112">
        <v>0</v>
      </c>
      <c r="AJ68" s="112">
        <v>0</v>
      </c>
      <c r="AK68" s="112">
        <v>0</v>
      </c>
      <c r="AL68" s="112">
        <v>0</v>
      </c>
      <c r="AM68" s="112">
        <v>0</v>
      </c>
      <c r="AN68" s="112">
        <v>0</v>
      </c>
      <c r="AO68" s="112">
        <v>0</v>
      </c>
      <c r="AP68" s="112">
        <v>0</v>
      </c>
      <c r="AQ68" s="112">
        <v>0</v>
      </c>
      <c r="AR68" s="112">
        <v>0</v>
      </c>
      <c r="AS68" s="112">
        <v>0</v>
      </c>
      <c r="AT68" s="112">
        <v>0</v>
      </c>
      <c r="AU68" s="112">
        <v>0</v>
      </c>
      <c r="AV68" s="112">
        <v>0</v>
      </c>
      <c r="AW68" s="112">
        <v>0</v>
      </c>
      <c r="AX68" s="112">
        <v>0</v>
      </c>
      <c r="AY68" s="112">
        <v>0</v>
      </c>
      <c r="AZ68" s="112">
        <v>0</v>
      </c>
    </row>
    <row r="69" spans="1:52">
      <c r="A69" s="128" t="s">
        <v>149</v>
      </c>
      <c r="B69" s="112">
        <v>0</v>
      </c>
      <c r="C69" s="112">
        <v>0</v>
      </c>
      <c r="D69" s="112">
        <v>0</v>
      </c>
      <c r="E69" s="112">
        <v>0</v>
      </c>
      <c r="F69" s="112">
        <v>0</v>
      </c>
      <c r="G69" s="112">
        <v>0</v>
      </c>
      <c r="H69" s="112">
        <v>0</v>
      </c>
      <c r="I69" s="112">
        <v>0</v>
      </c>
      <c r="J69" s="112">
        <v>0</v>
      </c>
      <c r="K69" s="112">
        <v>0</v>
      </c>
      <c r="L69" s="112">
        <v>0</v>
      </c>
      <c r="M69" s="112">
        <v>0</v>
      </c>
      <c r="N69" s="112">
        <v>0</v>
      </c>
      <c r="O69" s="112">
        <v>0</v>
      </c>
      <c r="P69" s="112">
        <v>0</v>
      </c>
      <c r="Q69" s="112">
        <v>0</v>
      </c>
      <c r="R69" s="112">
        <v>0</v>
      </c>
      <c r="S69" s="112">
        <v>0</v>
      </c>
      <c r="T69" s="112">
        <v>0</v>
      </c>
      <c r="U69" s="112">
        <v>0</v>
      </c>
      <c r="V69" s="112">
        <v>0</v>
      </c>
      <c r="W69" s="112">
        <v>0</v>
      </c>
      <c r="X69" s="112">
        <v>0</v>
      </c>
      <c r="Y69" s="112">
        <v>0</v>
      </c>
      <c r="Z69" s="112">
        <v>0</v>
      </c>
      <c r="AA69" s="112">
        <v>0</v>
      </c>
      <c r="AB69" s="112">
        <v>0</v>
      </c>
      <c r="AC69" s="112">
        <v>0</v>
      </c>
      <c r="AD69" s="112">
        <v>0</v>
      </c>
      <c r="AE69" s="112">
        <v>0</v>
      </c>
      <c r="AF69" s="112">
        <v>0</v>
      </c>
      <c r="AG69" s="112">
        <v>0</v>
      </c>
      <c r="AH69" s="112">
        <v>0</v>
      </c>
      <c r="AI69" s="112">
        <v>0</v>
      </c>
      <c r="AJ69" s="112">
        <v>0</v>
      </c>
      <c r="AK69" s="112">
        <v>0</v>
      </c>
      <c r="AL69" s="112">
        <v>0</v>
      </c>
      <c r="AM69" s="112">
        <v>0</v>
      </c>
      <c r="AN69" s="112">
        <v>0</v>
      </c>
      <c r="AO69" s="112">
        <v>0</v>
      </c>
      <c r="AP69" s="112">
        <v>0</v>
      </c>
      <c r="AQ69" s="112">
        <v>0</v>
      </c>
      <c r="AR69" s="112">
        <v>0</v>
      </c>
      <c r="AS69" s="112">
        <v>0</v>
      </c>
      <c r="AT69" s="112">
        <v>0</v>
      </c>
      <c r="AU69" s="112">
        <v>0</v>
      </c>
      <c r="AV69" s="112">
        <v>0</v>
      </c>
      <c r="AW69" s="112">
        <v>0</v>
      </c>
      <c r="AX69" s="112">
        <v>0</v>
      </c>
      <c r="AY69" s="112">
        <v>0</v>
      </c>
      <c r="AZ69" s="112">
        <v>0</v>
      </c>
    </row>
    <row r="70" spans="1:52">
      <c r="A70" s="126" t="s">
        <v>140</v>
      </c>
      <c r="B70" s="127">
        <v>0</v>
      </c>
      <c r="C70" s="127">
        <v>0</v>
      </c>
      <c r="D70" s="127">
        <v>0</v>
      </c>
      <c r="E70" s="127">
        <v>9.9128139572046636E-2</v>
      </c>
      <c r="F70" s="127">
        <v>0.15221866108217463</v>
      </c>
      <c r="G70" s="127">
        <v>0.16768868122147221</v>
      </c>
      <c r="H70" s="127">
        <v>0.97215196969298157</v>
      </c>
      <c r="I70" s="127">
        <v>1.4801524265624613</v>
      </c>
      <c r="J70" s="127">
        <v>26.95673181489693</v>
      </c>
      <c r="K70" s="127">
        <v>54.366716863165138</v>
      </c>
      <c r="L70" s="127">
        <v>188.83575046611486</v>
      </c>
      <c r="M70" s="127">
        <v>537.05331478684218</v>
      </c>
      <c r="N70" s="127">
        <v>837.52824145248803</v>
      </c>
      <c r="O70" s="127">
        <v>1386.1822969266227</v>
      </c>
      <c r="P70" s="127">
        <v>2097.791078214857</v>
      </c>
      <c r="Q70" s="127">
        <v>3236.2974273826026</v>
      </c>
      <c r="R70" s="127">
        <v>5162.2943492549357</v>
      </c>
      <c r="S70" s="127">
        <v>7301.3010205586297</v>
      </c>
      <c r="T70" s="127">
        <v>10163.262075030125</v>
      </c>
      <c r="U70" s="127">
        <v>14277.209215090274</v>
      </c>
      <c r="V70" s="127">
        <v>19366.745537615461</v>
      </c>
      <c r="W70" s="127">
        <v>57928.841708402753</v>
      </c>
      <c r="X70" s="127">
        <v>104233.93674499964</v>
      </c>
      <c r="Y70" s="127">
        <v>159925.27878749737</v>
      </c>
      <c r="Z70" s="127">
        <v>211411.21567483264</v>
      </c>
      <c r="AA70" s="127">
        <v>260335.02067863656</v>
      </c>
      <c r="AB70" s="127">
        <v>302116.20204919437</v>
      </c>
      <c r="AC70" s="127">
        <v>340053.56253009441</v>
      </c>
      <c r="AD70" s="127">
        <v>370780.88716073654</v>
      </c>
      <c r="AE70" s="127">
        <v>397863.6792324105</v>
      </c>
      <c r="AF70" s="127">
        <v>427126.85099281522</v>
      </c>
      <c r="AG70" s="127">
        <v>459436.95863120048</v>
      </c>
      <c r="AH70" s="127">
        <v>496190.070255642</v>
      </c>
      <c r="AI70" s="127">
        <v>537207.20707124111</v>
      </c>
      <c r="AJ70" s="127">
        <v>583304.67150689638</v>
      </c>
      <c r="AK70" s="127">
        <v>635094.48656565824</v>
      </c>
      <c r="AL70" s="127">
        <v>692779.63890191843</v>
      </c>
      <c r="AM70" s="127">
        <v>755976.14525776869</v>
      </c>
      <c r="AN70" s="127">
        <v>824202.23142484063</v>
      </c>
      <c r="AO70" s="127">
        <v>896877.13268279773</v>
      </c>
      <c r="AP70" s="127">
        <v>973232.31048689364</v>
      </c>
      <c r="AQ70" s="127">
        <v>1051922.0169821887</v>
      </c>
      <c r="AR70" s="127">
        <v>1131787.0089472979</v>
      </c>
      <c r="AS70" s="127">
        <v>1211873.2275656313</v>
      </c>
      <c r="AT70" s="127">
        <v>1292478.9944811657</v>
      </c>
      <c r="AU70" s="127">
        <v>1372450.8778474822</v>
      </c>
      <c r="AV70" s="127">
        <v>1451692.155247007</v>
      </c>
      <c r="AW70" s="127">
        <v>1529745.5345954683</v>
      </c>
      <c r="AX70" s="127">
        <v>1606943.1455992917</v>
      </c>
      <c r="AY70" s="127">
        <v>1682730.119433936</v>
      </c>
      <c r="AZ70" s="127">
        <v>1757653.2036344698</v>
      </c>
    </row>
    <row r="71" spans="1:52">
      <c r="A71" s="128" t="s">
        <v>141</v>
      </c>
      <c r="B71" s="112">
        <v>0</v>
      </c>
      <c r="C71" s="112">
        <v>0</v>
      </c>
      <c r="D71" s="112">
        <v>0</v>
      </c>
      <c r="E71" s="112">
        <v>9.9128139572046636E-2</v>
      </c>
      <c r="F71" s="112">
        <v>0.15221866108217463</v>
      </c>
      <c r="G71" s="112">
        <v>0.16768868122147221</v>
      </c>
      <c r="H71" s="112">
        <v>0.97215196969298157</v>
      </c>
      <c r="I71" s="112">
        <v>1.4801524265624613</v>
      </c>
      <c r="J71" s="112">
        <v>26.95673181489693</v>
      </c>
      <c r="K71" s="112">
        <v>54.366716863165138</v>
      </c>
      <c r="L71" s="112">
        <v>188.83575046611486</v>
      </c>
      <c r="M71" s="112">
        <v>537.05331478684218</v>
      </c>
      <c r="N71" s="112">
        <v>837.52824145248803</v>
      </c>
      <c r="O71" s="112">
        <v>1386.1822969266227</v>
      </c>
      <c r="P71" s="112">
        <v>2097.791078214857</v>
      </c>
      <c r="Q71" s="112">
        <v>3236.2974273826026</v>
      </c>
      <c r="R71" s="112">
        <v>5162.018762785412</v>
      </c>
      <c r="S71" s="112">
        <v>7300.4127887423138</v>
      </c>
      <c r="T71" s="112">
        <v>10160.807137877811</v>
      </c>
      <c r="U71" s="112">
        <v>14270.418079302912</v>
      </c>
      <c r="V71" s="112">
        <v>19349.846907678355</v>
      </c>
      <c r="W71" s="112">
        <v>57827.689859979102</v>
      </c>
      <c r="X71" s="112">
        <v>103947.75126449828</v>
      </c>
      <c r="Y71" s="112">
        <v>159247.5354263293</v>
      </c>
      <c r="Z71" s="112">
        <v>210076.72075928713</v>
      </c>
      <c r="AA71" s="112">
        <v>257922.06996324583</v>
      </c>
      <c r="AB71" s="112">
        <v>298126.62050470425</v>
      </c>
      <c r="AC71" s="112">
        <v>333761.02797694772</v>
      </c>
      <c r="AD71" s="112">
        <v>361434.43175548356</v>
      </c>
      <c r="AE71" s="112">
        <v>384454.56401749182</v>
      </c>
      <c r="AF71" s="112">
        <v>408046.55070628953</v>
      </c>
      <c r="AG71" s="112">
        <v>432811.63651941024</v>
      </c>
      <c r="AH71" s="112">
        <v>459905.35185724631</v>
      </c>
      <c r="AI71" s="112">
        <v>489042.13844728871</v>
      </c>
      <c r="AJ71" s="112">
        <v>521028.51017266337</v>
      </c>
      <c r="AK71" s="112">
        <v>556649.00927489705</v>
      </c>
      <c r="AL71" s="112">
        <v>596269.0720476571</v>
      </c>
      <c r="AM71" s="112">
        <v>639856.62393378955</v>
      </c>
      <c r="AN71" s="112">
        <v>687219.43817874696</v>
      </c>
      <c r="AO71" s="112">
        <v>738121.57836734783</v>
      </c>
      <c r="AP71" s="112">
        <v>792148.85594975948</v>
      </c>
      <c r="AQ71" s="112">
        <v>848432.07310466701</v>
      </c>
      <c r="AR71" s="112">
        <v>906002.40240962035</v>
      </c>
      <c r="AS71" s="112">
        <v>964165.87838212668</v>
      </c>
      <c r="AT71" s="112">
        <v>1023314.8158841792</v>
      </c>
      <c r="AU71" s="112">
        <v>1082467.6779959328</v>
      </c>
      <c r="AV71" s="112">
        <v>1141546.6299750556</v>
      </c>
      <c r="AW71" s="112">
        <v>1200090.0649111478</v>
      </c>
      <c r="AX71" s="112">
        <v>1258299.3802323285</v>
      </c>
      <c r="AY71" s="112">
        <v>1315730.7104872973</v>
      </c>
      <c r="AZ71" s="112">
        <v>1372725.9551167686</v>
      </c>
    </row>
    <row r="72" spans="1:52">
      <c r="A72" s="128" t="s">
        <v>142</v>
      </c>
      <c r="B72" s="112">
        <v>0</v>
      </c>
      <c r="C72" s="112">
        <v>0</v>
      </c>
      <c r="D72" s="112">
        <v>0</v>
      </c>
      <c r="E72" s="112">
        <v>0</v>
      </c>
      <c r="F72" s="112">
        <v>0</v>
      </c>
      <c r="G72" s="112">
        <v>0</v>
      </c>
      <c r="H72" s="112">
        <v>0</v>
      </c>
      <c r="I72" s="112">
        <v>0</v>
      </c>
      <c r="J72" s="112">
        <v>0</v>
      </c>
      <c r="K72" s="112">
        <v>0</v>
      </c>
      <c r="L72" s="112">
        <v>0</v>
      </c>
      <c r="M72" s="112">
        <v>0</v>
      </c>
      <c r="N72" s="112">
        <v>0</v>
      </c>
      <c r="O72" s="112">
        <v>0</v>
      </c>
      <c r="P72" s="112">
        <v>0</v>
      </c>
      <c r="Q72" s="112">
        <v>0</v>
      </c>
      <c r="R72" s="112">
        <v>0.27558646952360766</v>
      </c>
      <c r="S72" s="112">
        <v>0.88823181631571868</v>
      </c>
      <c r="T72" s="112">
        <v>2.4549371523130348</v>
      </c>
      <c r="U72" s="112">
        <v>6.7911357873622453</v>
      </c>
      <c r="V72" s="112">
        <v>16.898629937104815</v>
      </c>
      <c r="W72" s="112">
        <v>101.15184842364776</v>
      </c>
      <c r="X72" s="112">
        <v>286.18548050135746</v>
      </c>
      <c r="Y72" s="112">
        <v>677.74336116807183</v>
      </c>
      <c r="Z72" s="112">
        <v>1334.4949155455045</v>
      </c>
      <c r="AA72" s="112">
        <v>2412.9507153907371</v>
      </c>
      <c r="AB72" s="112">
        <v>3989.5815444901382</v>
      </c>
      <c r="AC72" s="112">
        <v>6292.5345531466655</v>
      </c>
      <c r="AD72" s="112">
        <v>9346.4554052529638</v>
      </c>
      <c r="AE72" s="112">
        <v>13409.115214918682</v>
      </c>
      <c r="AF72" s="112">
        <v>19080.300286525664</v>
      </c>
      <c r="AG72" s="112">
        <v>26625.322111790272</v>
      </c>
      <c r="AH72" s="112">
        <v>36284.718398395678</v>
      </c>
      <c r="AI72" s="112">
        <v>48165.068623952422</v>
      </c>
      <c r="AJ72" s="112">
        <v>62276.161334232958</v>
      </c>
      <c r="AK72" s="112">
        <v>78445.477290761191</v>
      </c>
      <c r="AL72" s="112">
        <v>96510.566854261269</v>
      </c>
      <c r="AM72" s="112">
        <v>116119.52132397913</v>
      </c>
      <c r="AN72" s="112">
        <v>136982.79324609364</v>
      </c>
      <c r="AO72" s="112">
        <v>158755.55431544987</v>
      </c>
      <c r="AP72" s="112">
        <v>181083.45453713409</v>
      </c>
      <c r="AQ72" s="112">
        <v>203489.94387752176</v>
      </c>
      <c r="AR72" s="112">
        <v>225784.60653767749</v>
      </c>
      <c r="AS72" s="112">
        <v>247707.34918350459</v>
      </c>
      <c r="AT72" s="112">
        <v>269164.1785969864</v>
      </c>
      <c r="AU72" s="112">
        <v>289983.19985154946</v>
      </c>
      <c r="AV72" s="112">
        <v>310145.5252719514</v>
      </c>
      <c r="AW72" s="112">
        <v>329655.4696843205</v>
      </c>
      <c r="AX72" s="112">
        <v>348643.76536696311</v>
      </c>
      <c r="AY72" s="112">
        <v>366999.40894663864</v>
      </c>
      <c r="AZ72" s="112">
        <v>384927.24851770105</v>
      </c>
    </row>
    <row r="73" spans="1:52">
      <c r="A73" s="128" t="s">
        <v>143</v>
      </c>
      <c r="B73" s="112">
        <v>0</v>
      </c>
      <c r="C73" s="112">
        <v>0</v>
      </c>
      <c r="D73" s="112">
        <v>0</v>
      </c>
      <c r="E73" s="112">
        <v>0</v>
      </c>
      <c r="F73" s="112">
        <v>0</v>
      </c>
      <c r="G73" s="112">
        <v>0</v>
      </c>
      <c r="H73" s="112">
        <v>0</v>
      </c>
      <c r="I73" s="112">
        <v>0</v>
      </c>
      <c r="J73" s="112">
        <v>0</v>
      </c>
      <c r="K73" s="112">
        <v>0</v>
      </c>
      <c r="L73" s="112">
        <v>0</v>
      </c>
      <c r="M73" s="112">
        <v>0</v>
      </c>
      <c r="N73" s="112">
        <v>0</v>
      </c>
      <c r="O73" s="112">
        <v>0</v>
      </c>
      <c r="P73" s="112">
        <v>0</v>
      </c>
      <c r="Q73" s="112">
        <v>0</v>
      </c>
      <c r="R73" s="112">
        <v>0</v>
      </c>
      <c r="S73" s="112">
        <v>0</v>
      </c>
      <c r="T73" s="112">
        <v>0</v>
      </c>
      <c r="U73" s="112">
        <v>0</v>
      </c>
      <c r="V73" s="112">
        <v>0</v>
      </c>
      <c r="W73" s="112">
        <v>0</v>
      </c>
      <c r="X73" s="112">
        <v>0</v>
      </c>
      <c r="Y73" s="112">
        <v>0</v>
      </c>
      <c r="Z73" s="112">
        <v>0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  <c r="AK73" s="112">
        <v>0</v>
      </c>
      <c r="AL73" s="112">
        <v>0</v>
      </c>
      <c r="AM73" s="112">
        <v>0</v>
      </c>
      <c r="AN73" s="112">
        <v>0</v>
      </c>
      <c r="AO73" s="112">
        <v>0</v>
      </c>
      <c r="AP73" s="112">
        <v>0</v>
      </c>
      <c r="AQ73" s="112">
        <v>0</v>
      </c>
      <c r="AR73" s="112">
        <v>0</v>
      </c>
      <c r="AS73" s="112">
        <v>0</v>
      </c>
      <c r="AT73" s="112">
        <v>0</v>
      </c>
      <c r="AU73" s="112">
        <v>0</v>
      </c>
      <c r="AV73" s="112">
        <v>0</v>
      </c>
      <c r="AW73" s="112">
        <v>0</v>
      </c>
      <c r="AX73" s="112">
        <v>0</v>
      </c>
      <c r="AY73" s="112">
        <v>0</v>
      </c>
      <c r="AZ73" s="112">
        <v>0</v>
      </c>
    </row>
    <row r="74" spans="1:52">
      <c r="A74" s="128" t="s">
        <v>150</v>
      </c>
      <c r="B74" s="112">
        <v>0</v>
      </c>
      <c r="C74" s="112">
        <v>0</v>
      </c>
      <c r="D74" s="112">
        <v>0</v>
      </c>
      <c r="E74" s="112">
        <v>0</v>
      </c>
      <c r="F74" s="112">
        <v>0</v>
      </c>
      <c r="G74" s="112">
        <v>0</v>
      </c>
      <c r="H74" s="112">
        <v>0</v>
      </c>
      <c r="I74" s="112">
        <v>0</v>
      </c>
      <c r="J74" s="112">
        <v>0</v>
      </c>
      <c r="K74" s="112">
        <v>0</v>
      </c>
      <c r="L74" s="112">
        <v>0</v>
      </c>
      <c r="M74" s="112">
        <v>0</v>
      </c>
      <c r="N74" s="112">
        <v>0</v>
      </c>
      <c r="O74" s="112">
        <v>0</v>
      </c>
      <c r="P74" s="112">
        <v>0</v>
      </c>
      <c r="Q74" s="112">
        <v>0</v>
      </c>
      <c r="R74" s="112">
        <v>0</v>
      </c>
      <c r="S74" s="112">
        <v>0</v>
      </c>
      <c r="T74" s="112">
        <v>0</v>
      </c>
      <c r="U74" s="112">
        <v>0</v>
      </c>
      <c r="V74" s="112">
        <v>0</v>
      </c>
      <c r="W74" s="112">
        <v>0</v>
      </c>
      <c r="X74" s="112">
        <v>0</v>
      </c>
      <c r="Y74" s="112">
        <v>0</v>
      </c>
      <c r="Z74" s="112">
        <v>0</v>
      </c>
      <c r="AA74" s="112">
        <v>0</v>
      </c>
      <c r="AB74" s="112">
        <v>0</v>
      </c>
      <c r="AC74" s="112">
        <v>0</v>
      </c>
      <c r="AD74" s="112">
        <v>0</v>
      </c>
      <c r="AE74" s="112">
        <v>0</v>
      </c>
      <c r="AF74" s="112">
        <v>0</v>
      </c>
      <c r="AG74" s="112">
        <v>0</v>
      </c>
      <c r="AH74" s="112">
        <v>0</v>
      </c>
      <c r="AI74" s="112">
        <v>0</v>
      </c>
      <c r="AJ74" s="112">
        <v>0</v>
      </c>
      <c r="AK74" s="112">
        <v>0</v>
      </c>
      <c r="AL74" s="112">
        <v>0</v>
      </c>
      <c r="AM74" s="112">
        <v>0</v>
      </c>
      <c r="AN74" s="112">
        <v>0</v>
      </c>
      <c r="AO74" s="112">
        <v>0</v>
      </c>
      <c r="AP74" s="112">
        <v>0</v>
      </c>
      <c r="AQ74" s="112">
        <v>0</v>
      </c>
      <c r="AR74" s="112">
        <v>0</v>
      </c>
      <c r="AS74" s="112">
        <v>0</v>
      </c>
      <c r="AT74" s="112">
        <v>0</v>
      </c>
      <c r="AU74" s="112">
        <v>0</v>
      </c>
      <c r="AV74" s="112">
        <v>0</v>
      </c>
      <c r="AW74" s="112">
        <v>0</v>
      </c>
      <c r="AX74" s="112">
        <v>0</v>
      </c>
      <c r="AY74" s="112">
        <v>0</v>
      </c>
      <c r="AZ74" s="112">
        <v>0</v>
      </c>
    </row>
    <row r="75" spans="1:52">
      <c r="A75" s="126" t="s">
        <v>144</v>
      </c>
      <c r="B75" s="127">
        <v>0</v>
      </c>
      <c r="C75" s="127">
        <v>0</v>
      </c>
      <c r="D75" s="127">
        <v>0</v>
      </c>
      <c r="E75" s="127">
        <v>0</v>
      </c>
      <c r="F75" s="127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10.284582003729426</v>
      </c>
      <c r="S75" s="127">
        <v>21.961224432264334</v>
      </c>
      <c r="T75" s="127">
        <v>35.091797289015645</v>
      </c>
      <c r="U75" s="127">
        <v>53.886085313309074</v>
      </c>
      <c r="V75" s="127">
        <v>86.17570200485109</v>
      </c>
      <c r="W75" s="127">
        <v>104.75896623289572</v>
      </c>
      <c r="X75" s="127">
        <v>108.47457462429144</v>
      </c>
      <c r="Y75" s="127">
        <v>110.87845385443373</v>
      </c>
      <c r="Z75" s="127">
        <v>111.50561950448639</v>
      </c>
      <c r="AA75" s="127">
        <v>110.25609468628411</v>
      </c>
      <c r="AB75" s="127">
        <v>107.1783070271332</v>
      </c>
      <c r="AC75" s="127">
        <v>102.36556200154055</v>
      </c>
      <c r="AD75" s="127">
        <v>96.917288753622074</v>
      </c>
      <c r="AE75" s="127">
        <v>106.27471710893978</v>
      </c>
      <c r="AF75" s="127">
        <v>314.50263686284052</v>
      </c>
      <c r="AG75" s="127">
        <v>823.08629041823963</v>
      </c>
      <c r="AH75" s="127">
        <v>1670.9717943928417</v>
      </c>
      <c r="AI75" s="127">
        <v>2889.0794868750781</v>
      </c>
      <c r="AJ75" s="127">
        <v>4495.7962514756782</v>
      </c>
      <c r="AK75" s="127">
        <v>6498.3043023155851</v>
      </c>
      <c r="AL75" s="127">
        <v>8895.8820345224449</v>
      </c>
      <c r="AM75" s="127">
        <v>11680.853233336393</v>
      </c>
      <c r="AN75" s="127">
        <v>14833.598205660001</v>
      </c>
      <c r="AO75" s="127">
        <v>18344.581676641959</v>
      </c>
      <c r="AP75" s="127">
        <v>22201.167986995479</v>
      </c>
      <c r="AQ75" s="127">
        <v>26398.145931391831</v>
      </c>
      <c r="AR75" s="127">
        <v>30930.832328784119</v>
      </c>
      <c r="AS75" s="127">
        <v>35791.026858847254</v>
      </c>
      <c r="AT75" s="127">
        <v>40964.308373723397</v>
      </c>
      <c r="AU75" s="127">
        <v>46440.20296693116</v>
      </c>
      <c r="AV75" s="127">
        <v>52156.168399012633</v>
      </c>
      <c r="AW75" s="127">
        <v>58138.472883621551</v>
      </c>
      <c r="AX75" s="127">
        <v>64340.47813050713</v>
      </c>
      <c r="AY75" s="127">
        <v>70723.018094862724</v>
      </c>
      <c r="AZ75" s="127">
        <v>77228.48680745509</v>
      </c>
    </row>
    <row r="76" spans="1:52">
      <c r="A76" s="128" t="s">
        <v>145</v>
      </c>
      <c r="B76" s="112">
        <v>0</v>
      </c>
      <c r="C76" s="112">
        <v>0</v>
      </c>
      <c r="D76" s="112">
        <v>0</v>
      </c>
      <c r="E76" s="112">
        <v>0</v>
      </c>
      <c r="F76" s="112">
        <v>0</v>
      </c>
      <c r="G76" s="112">
        <v>0</v>
      </c>
      <c r="H76" s="112">
        <v>0</v>
      </c>
      <c r="I76" s="112">
        <v>0</v>
      </c>
      <c r="J76" s="112">
        <v>0</v>
      </c>
      <c r="K76" s="112">
        <v>0</v>
      </c>
      <c r="L76" s="112">
        <v>0</v>
      </c>
      <c r="M76" s="112">
        <v>0</v>
      </c>
      <c r="N76" s="112">
        <v>0</v>
      </c>
      <c r="O76" s="112">
        <v>0</v>
      </c>
      <c r="P76" s="112">
        <v>0</v>
      </c>
      <c r="Q76" s="112">
        <v>0</v>
      </c>
      <c r="R76" s="112">
        <v>0.74174634231784653</v>
      </c>
      <c r="S76" s="112">
        <v>1.7769809813006399</v>
      </c>
      <c r="T76" s="112">
        <v>3.1451550623900131</v>
      </c>
      <c r="U76" s="112">
        <v>5.4617052109964934</v>
      </c>
      <c r="V76" s="112">
        <v>10.154101139389653</v>
      </c>
      <c r="W76" s="112">
        <v>15.54349877106265</v>
      </c>
      <c r="X76" s="112">
        <v>17.131266990299778</v>
      </c>
      <c r="Y76" s="112">
        <v>18.591367911032382</v>
      </c>
      <c r="Z76" s="112">
        <v>19.746322983425433</v>
      </c>
      <c r="AA76" s="112">
        <v>20.592196383732073</v>
      </c>
      <c r="AB76" s="112">
        <v>21.060615062688846</v>
      </c>
      <c r="AC76" s="112">
        <v>21.305474709477846</v>
      </c>
      <c r="AD76" s="112">
        <v>21.46668255482674</v>
      </c>
      <c r="AE76" s="112">
        <v>28.318159520725377</v>
      </c>
      <c r="AF76" s="112">
        <v>132.16282643452496</v>
      </c>
      <c r="AG76" s="112">
        <v>401.56837573728006</v>
      </c>
      <c r="AH76" s="112">
        <v>881.7514398011391</v>
      </c>
      <c r="AI76" s="112">
        <v>1614.785808263126</v>
      </c>
      <c r="AJ76" s="112">
        <v>2635.7851689573272</v>
      </c>
      <c r="AK76" s="112">
        <v>3973.987352578949</v>
      </c>
      <c r="AL76" s="112">
        <v>5650.3654718273219</v>
      </c>
      <c r="AM76" s="112">
        <v>7682.8242625855264</v>
      </c>
      <c r="AN76" s="112">
        <v>10072.370354627767</v>
      </c>
      <c r="AO76" s="112">
        <v>12827.290035654927</v>
      </c>
      <c r="AP76" s="112">
        <v>15952.246029053058</v>
      </c>
      <c r="AQ76" s="112">
        <v>19457.373625892538</v>
      </c>
      <c r="AR76" s="112">
        <v>23340.906383311591</v>
      </c>
      <c r="AS76" s="112">
        <v>27601.62114029441</v>
      </c>
      <c r="AT76" s="112">
        <v>32230.647517406771</v>
      </c>
      <c r="AU76" s="112">
        <v>37221.983921766667</v>
      </c>
      <c r="AV76" s="112">
        <v>42512.679837479169</v>
      </c>
      <c r="AW76" s="112">
        <v>48123.7577753691</v>
      </c>
      <c r="AX76" s="112">
        <v>54003.631430155292</v>
      </c>
      <c r="AY76" s="112">
        <v>60110.10237587773</v>
      </c>
      <c r="AZ76" s="112">
        <v>66380.613481638371</v>
      </c>
    </row>
    <row r="77" spans="1:52">
      <c r="A77" s="128" t="s">
        <v>151</v>
      </c>
      <c r="B77" s="112">
        <v>0</v>
      </c>
      <c r="C77" s="112">
        <v>0</v>
      </c>
      <c r="D77" s="112">
        <v>0</v>
      </c>
      <c r="E77" s="112">
        <v>0</v>
      </c>
      <c r="F77" s="112">
        <v>0</v>
      </c>
      <c r="G77" s="112">
        <v>0</v>
      </c>
      <c r="H77" s="112">
        <v>0</v>
      </c>
      <c r="I77" s="112">
        <v>0</v>
      </c>
      <c r="J77" s="112">
        <v>0</v>
      </c>
      <c r="K77" s="112">
        <v>0</v>
      </c>
      <c r="L77" s="112">
        <v>0</v>
      </c>
      <c r="M77" s="112">
        <v>0</v>
      </c>
      <c r="N77" s="112">
        <v>0</v>
      </c>
      <c r="O77" s="112">
        <v>0</v>
      </c>
      <c r="P77" s="112">
        <v>0</v>
      </c>
      <c r="Q77" s="112">
        <v>0</v>
      </c>
      <c r="R77" s="112">
        <v>9.5428356614115799</v>
      </c>
      <c r="S77" s="112">
        <v>20.184243450963695</v>
      </c>
      <c r="T77" s="112">
        <v>31.946642226625631</v>
      </c>
      <c r="U77" s="112">
        <v>48.424380102312583</v>
      </c>
      <c r="V77" s="112">
        <v>76.021600865461437</v>
      </c>
      <c r="W77" s="112">
        <v>89.215467461833072</v>
      </c>
      <c r="X77" s="112">
        <v>91.343307633991657</v>
      </c>
      <c r="Y77" s="112">
        <v>92.287085943401351</v>
      </c>
      <c r="Z77" s="112">
        <v>91.759296521060961</v>
      </c>
      <c r="AA77" s="112">
        <v>89.663898302552042</v>
      </c>
      <c r="AB77" s="112">
        <v>86.117691964444361</v>
      </c>
      <c r="AC77" s="112">
        <v>81.060087292062704</v>
      </c>
      <c r="AD77" s="112">
        <v>75.450606198795327</v>
      </c>
      <c r="AE77" s="112">
        <v>77.956557588214409</v>
      </c>
      <c r="AF77" s="112">
        <v>182.33981042831559</v>
      </c>
      <c r="AG77" s="112">
        <v>421.51791468095956</v>
      </c>
      <c r="AH77" s="112">
        <v>789.22035459170263</v>
      </c>
      <c r="AI77" s="112">
        <v>1274.2936786119521</v>
      </c>
      <c r="AJ77" s="112">
        <v>1860.0110825183515</v>
      </c>
      <c r="AK77" s="112">
        <v>2524.3169497366362</v>
      </c>
      <c r="AL77" s="112">
        <v>3245.516562695122</v>
      </c>
      <c r="AM77" s="112">
        <v>3998.0289707508668</v>
      </c>
      <c r="AN77" s="112">
        <v>4761.2278510322349</v>
      </c>
      <c r="AO77" s="112">
        <v>5517.2916409870313</v>
      </c>
      <c r="AP77" s="112">
        <v>6248.9219579424198</v>
      </c>
      <c r="AQ77" s="112">
        <v>6940.7723054992948</v>
      </c>
      <c r="AR77" s="112">
        <v>7589.9259454725279</v>
      </c>
      <c r="AS77" s="112">
        <v>8189.4057185528418</v>
      </c>
      <c r="AT77" s="112">
        <v>8733.6608563166228</v>
      </c>
      <c r="AU77" s="112">
        <v>9218.2190451644947</v>
      </c>
      <c r="AV77" s="112">
        <v>9643.4885615334661</v>
      </c>
      <c r="AW77" s="112">
        <v>10014.715108252451</v>
      </c>
      <c r="AX77" s="112">
        <v>10336.846700351836</v>
      </c>
      <c r="AY77" s="112">
        <v>10612.915718984992</v>
      </c>
      <c r="AZ77" s="112">
        <v>10847.873325816725</v>
      </c>
    </row>
    <row r="78" spans="1:52">
      <c r="A78" s="124" t="s">
        <v>51</v>
      </c>
      <c r="B78" s="125">
        <v>551228.43005596381</v>
      </c>
      <c r="C78" s="125">
        <v>550406.45862715039</v>
      </c>
      <c r="D78" s="125">
        <v>541832.01722966915</v>
      </c>
      <c r="E78" s="125">
        <v>548582.48283452599</v>
      </c>
      <c r="F78" s="125">
        <v>549685.44441803708</v>
      </c>
      <c r="G78" s="125">
        <v>548563.74724689964</v>
      </c>
      <c r="H78" s="125">
        <v>546312.19096466829</v>
      </c>
      <c r="I78" s="125">
        <v>558742.09557727713</v>
      </c>
      <c r="J78" s="125">
        <v>569191.93137622019</v>
      </c>
      <c r="K78" s="125">
        <v>547031.16548895219</v>
      </c>
      <c r="L78" s="125">
        <v>542333.08937649301</v>
      </c>
      <c r="M78" s="125">
        <v>544297.94262121571</v>
      </c>
      <c r="N78" s="125">
        <v>539923.2643906544</v>
      </c>
      <c r="O78" s="125">
        <v>537060.46177873341</v>
      </c>
      <c r="P78" s="125">
        <v>532352.71167054272</v>
      </c>
      <c r="Q78" s="125">
        <v>543488.40750075632</v>
      </c>
      <c r="R78" s="125">
        <v>545256.47774571704</v>
      </c>
      <c r="S78" s="125">
        <v>557231.03521607455</v>
      </c>
      <c r="T78" s="125">
        <v>566570.54009434534</v>
      </c>
      <c r="U78" s="125">
        <v>574354.27025914681</v>
      </c>
      <c r="V78" s="125">
        <v>580691.29413857625</v>
      </c>
      <c r="W78" s="125">
        <v>585924.73019561789</v>
      </c>
      <c r="X78" s="125">
        <v>589754.95349858166</v>
      </c>
      <c r="Y78" s="125">
        <v>593617.88418934215</v>
      </c>
      <c r="Z78" s="125">
        <v>597292.46331189747</v>
      </c>
      <c r="AA78" s="125">
        <v>601129.8848533713</v>
      </c>
      <c r="AB78" s="125">
        <v>604289.49205056485</v>
      </c>
      <c r="AC78" s="125">
        <v>607433.0233337289</v>
      </c>
      <c r="AD78" s="125">
        <v>611050.63307948143</v>
      </c>
      <c r="AE78" s="125">
        <v>614865.88451655058</v>
      </c>
      <c r="AF78" s="125">
        <v>618864.90783461195</v>
      </c>
      <c r="AG78" s="125">
        <v>622745.45254196913</v>
      </c>
      <c r="AH78" s="125">
        <v>626438.33010717912</v>
      </c>
      <c r="AI78" s="125">
        <v>630717.41038574791</v>
      </c>
      <c r="AJ78" s="125">
        <v>635724.85251070571</v>
      </c>
      <c r="AK78" s="125">
        <v>640776.70813328424</v>
      </c>
      <c r="AL78" s="125">
        <v>645557.16699162882</v>
      </c>
      <c r="AM78" s="125">
        <v>650222.47499265906</v>
      </c>
      <c r="AN78" s="125">
        <v>654604.04355571815</v>
      </c>
      <c r="AO78" s="125">
        <v>658983.2402287483</v>
      </c>
      <c r="AP78" s="125">
        <v>664260.8994280037</v>
      </c>
      <c r="AQ78" s="125">
        <v>669676.58024095453</v>
      </c>
      <c r="AR78" s="125">
        <v>675175.39680481376</v>
      </c>
      <c r="AS78" s="125">
        <v>680849.83845593873</v>
      </c>
      <c r="AT78" s="125">
        <v>686778.61677084549</v>
      </c>
      <c r="AU78" s="125">
        <v>692955.75862119428</v>
      </c>
      <c r="AV78" s="125">
        <v>699189.2481898081</v>
      </c>
      <c r="AW78" s="125">
        <v>705774.03386093525</v>
      </c>
      <c r="AX78" s="125">
        <v>712870.76593889133</v>
      </c>
      <c r="AY78" s="125">
        <v>720060.38231545174</v>
      </c>
      <c r="AZ78" s="125">
        <v>727545.1927798586</v>
      </c>
    </row>
    <row r="79" spans="1:52">
      <c r="A79" s="126" t="s">
        <v>135</v>
      </c>
      <c r="B79" s="127">
        <v>549493.79348806979</v>
      </c>
      <c r="C79" s="127">
        <v>548659.19924638164</v>
      </c>
      <c r="D79" s="127">
        <v>540089.44736512436</v>
      </c>
      <c r="E79" s="127">
        <v>546850.64419652754</v>
      </c>
      <c r="F79" s="127">
        <v>547976.37687795993</v>
      </c>
      <c r="G79" s="127">
        <v>546359.17280964029</v>
      </c>
      <c r="H79" s="127">
        <v>544134.48984172812</v>
      </c>
      <c r="I79" s="127">
        <v>556606.75267381093</v>
      </c>
      <c r="J79" s="127">
        <v>567010.9445463767</v>
      </c>
      <c r="K79" s="127">
        <v>544949.06737566763</v>
      </c>
      <c r="L79" s="127">
        <v>540015.32386179583</v>
      </c>
      <c r="M79" s="127">
        <v>541920.83193723543</v>
      </c>
      <c r="N79" s="127">
        <v>537544.67682088271</v>
      </c>
      <c r="O79" s="127">
        <v>533572.97382340371</v>
      </c>
      <c r="P79" s="127">
        <v>528913.40022932854</v>
      </c>
      <c r="Q79" s="127">
        <v>539808.22796609928</v>
      </c>
      <c r="R79" s="127">
        <v>540941.17278107163</v>
      </c>
      <c r="S79" s="127">
        <v>551727.38255490223</v>
      </c>
      <c r="T79" s="127">
        <v>559594.96187112923</v>
      </c>
      <c r="U79" s="127">
        <v>565679.50416465255</v>
      </c>
      <c r="V79" s="127">
        <v>570135.68195612507</v>
      </c>
      <c r="W79" s="127">
        <v>573067.61936835875</v>
      </c>
      <c r="X79" s="127">
        <v>574183.60906947067</v>
      </c>
      <c r="Y79" s="127">
        <v>574922.76173518144</v>
      </c>
      <c r="Z79" s="127">
        <v>575068.40856136219</v>
      </c>
      <c r="AA79" s="127">
        <v>574996.33375213773</v>
      </c>
      <c r="AB79" s="127">
        <v>573930.07347029436</v>
      </c>
      <c r="AC79" s="127">
        <v>572489.396772334</v>
      </c>
      <c r="AD79" s="127">
        <v>571145.00111477252</v>
      </c>
      <c r="AE79" s="127">
        <v>569562.89752920484</v>
      </c>
      <c r="AF79" s="127">
        <v>567698.07312837115</v>
      </c>
      <c r="AG79" s="127">
        <v>565162.97146993491</v>
      </c>
      <c r="AH79" s="127">
        <v>561864.61916046333</v>
      </c>
      <c r="AI79" s="127">
        <v>558666.16224449209</v>
      </c>
      <c r="AJ79" s="127">
        <v>555714.67577148997</v>
      </c>
      <c r="AK79" s="127">
        <v>552428.11552175856</v>
      </c>
      <c r="AL79" s="127">
        <v>548568.67099885794</v>
      </c>
      <c r="AM79" s="127">
        <v>544213.62799375923</v>
      </c>
      <c r="AN79" s="127">
        <v>539304.0719536239</v>
      </c>
      <c r="AO79" s="127">
        <v>534022.69229488517</v>
      </c>
      <c r="AP79" s="127">
        <v>529099.12326698634</v>
      </c>
      <c r="AQ79" s="127">
        <v>523774.4454104731</v>
      </c>
      <c r="AR79" s="127">
        <v>518099.04777229467</v>
      </c>
      <c r="AS79" s="127">
        <v>512142.08482722437</v>
      </c>
      <c r="AT79" s="127">
        <v>506065.8396086478</v>
      </c>
      <c r="AU79" s="127">
        <v>499786.18804442737</v>
      </c>
      <c r="AV79" s="127">
        <v>493311.2335540402</v>
      </c>
      <c r="AW79" s="127">
        <v>486754.37442898052</v>
      </c>
      <c r="AX79" s="127">
        <v>480573.54531994549</v>
      </c>
      <c r="AY79" s="127">
        <v>474190.58546981338</v>
      </c>
      <c r="AZ79" s="127">
        <v>468029.94574645942</v>
      </c>
    </row>
    <row r="80" spans="1:52">
      <c r="A80" s="128" t="s">
        <v>146</v>
      </c>
      <c r="B80" s="112">
        <v>827.10584123806427</v>
      </c>
      <c r="C80" s="112">
        <v>764.33191383361645</v>
      </c>
      <c r="D80" s="112">
        <v>689.09684537150338</v>
      </c>
      <c r="E80" s="112">
        <v>670.30291476261027</v>
      </c>
      <c r="F80" s="112">
        <v>1437.7999348732437</v>
      </c>
      <c r="G80" s="112">
        <v>1374.0438074361959</v>
      </c>
      <c r="H80" s="112">
        <v>1362.2749176854891</v>
      </c>
      <c r="I80" s="112">
        <v>1356.8515809587927</v>
      </c>
      <c r="J80" s="112">
        <v>1382.7448857059542</v>
      </c>
      <c r="K80" s="112">
        <v>1350.7778539987548</v>
      </c>
      <c r="L80" s="112">
        <v>1313.1898270293179</v>
      </c>
      <c r="M80" s="112">
        <v>1239.9474734650182</v>
      </c>
      <c r="N80" s="112">
        <v>1192.3054187913185</v>
      </c>
      <c r="O80" s="112">
        <v>1131.3573676551634</v>
      </c>
      <c r="P80" s="112">
        <v>1130.3491693077358</v>
      </c>
      <c r="Q80" s="112">
        <v>983.06236435623703</v>
      </c>
      <c r="R80" s="112">
        <v>954.86943868628498</v>
      </c>
      <c r="S80" s="112">
        <v>936.16347409697357</v>
      </c>
      <c r="T80" s="112">
        <v>886.43609407562451</v>
      </c>
      <c r="U80" s="112">
        <v>856.66502042089041</v>
      </c>
      <c r="V80" s="112">
        <v>845.8243723642496</v>
      </c>
      <c r="W80" s="112">
        <v>855.7577505340148</v>
      </c>
      <c r="X80" s="112">
        <v>879.59193983003604</v>
      </c>
      <c r="Y80" s="112">
        <v>911.07659965929508</v>
      </c>
      <c r="Z80" s="112">
        <v>949.83954722062174</v>
      </c>
      <c r="AA80" s="112">
        <v>992.52431087327773</v>
      </c>
      <c r="AB80" s="112">
        <v>1028.8460515005188</v>
      </c>
      <c r="AC80" s="112">
        <v>1062.442334299232</v>
      </c>
      <c r="AD80" s="112">
        <v>1089.1730968498241</v>
      </c>
      <c r="AE80" s="112">
        <v>1111.6505922018773</v>
      </c>
      <c r="AF80" s="112">
        <v>1127.4800300090408</v>
      </c>
      <c r="AG80" s="112">
        <v>1138.1461709218504</v>
      </c>
      <c r="AH80" s="112">
        <v>1144.7560574048459</v>
      </c>
      <c r="AI80" s="112">
        <v>1149.1872143801904</v>
      </c>
      <c r="AJ80" s="112">
        <v>1151.7220651138746</v>
      </c>
      <c r="AK80" s="112">
        <v>1146.8601507501589</v>
      </c>
      <c r="AL80" s="112">
        <v>1138.2765972054226</v>
      </c>
      <c r="AM80" s="112">
        <v>1128.8389880770346</v>
      </c>
      <c r="AN80" s="112">
        <v>1115.2057024851297</v>
      </c>
      <c r="AO80" s="112">
        <v>1101.6711027164577</v>
      </c>
      <c r="AP80" s="112">
        <v>1090.8040497202494</v>
      </c>
      <c r="AQ80" s="112">
        <v>1078.6023201175551</v>
      </c>
      <c r="AR80" s="112">
        <v>1068.217166161583</v>
      </c>
      <c r="AS80" s="112">
        <v>1054.3362372845979</v>
      </c>
      <c r="AT80" s="112">
        <v>1040.3790097279066</v>
      </c>
      <c r="AU80" s="112">
        <v>1028.312482905028</v>
      </c>
      <c r="AV80" s="112">
        <v>1015.7074491579339</v>
      </c>
      <c r="AW80" s="112">
        <v>1005.1387259237058</v>
      </c>
      <c r="AX80" s="112">
        <v>989.57323289036333</v>
      </c>
      <c r="AY80" s="112">
        <v>976.33538698696373</v>
      </c>
      <c r="AZ80" s="112">
        <v>964.89548586518117</v>
      </c>
    </row>
    <row r="81" spans="1:52">
      <c r="A81" s="128" t="s">
        <v>136</v>
      </c>
      <c r="B81" s="112">
        <v>2516.353126100661</v>
      </c>
      <c r="C81" s="112">
        <v>2378.2203089713294</v>
      </c>
      <c r="D81" s="112">
        <v>2271.4519281143312</v>
      </c>
      <c r="E81" s="112">
        <v>1933.447124754299</v>
      </c>
      <c r="F81" s="112">
        <v>1735.7868478854268</v>
      </c>
      <c r="G81" s="112">
        <v>1550.1136212790391</v>
      </c>
      <c r="H81" s="112">
        <v>1393.6786624764832</v>
      </c>
      <c r="I81" s="112">
        <v>1270.5244044074402</v>
      </c>
      <c r="J81" s="112">
        <v>1179.0336823390774</v>
      </c>
      <c r="K81" s="112">
        <v>1030.7558347477093</v>
      </c>
      <c r="L81" s="112">
        <v>933.44280601259015</v>
      </c>
      <c r="M81" s="112">
        <v>852.3256211115214</v>
      </c>
      <c r="N81" s="112">
        <v>773.16675758354904</v>
      </c>
      <c r="O81" s="112">
        <v>809.68253514053151</v>
      </c>
      <c r="P81" s="112">
        <v>670.18507265834262</v>
      </c>
      <c r="Q81" s="112">
        <v>615.80206249370565</v>
      </c>
      <c r="R81" s="112">
        <v>593.24059656175348</v>
      </c>
      <c r="S81" s="112">
        <v>584.53147315898013</v>
      </c>
      <c r="T81" s="112">
        <v>547.20109420816186</v>
      </c>
      <c r="U81" s="112">
        <v>537.18725322658952</v>
      </c>
      <c r="V81" s="112">
        <v>547.57636468292856</v>
      </c>
      <c r="W81" s="112">
        <v>567.93315449831175</v>
      </c>
      <c r="X81" s="112">
        <v>595.95712434596203</v>
      </c>
      <c r="Y81" s="112">
        <v>628.10260928434161</v>
      </c>
      <c r="Z81" s="112">
        <v>660.20629546307828</v>
      </c>
      <c r="AA81" s="112">
        <v>688.840711692132</v>
      </c>
      <c r="AB81" s="112">
        <v>710.67113836681585</v>
      </c>
      <c r="AC81" s="112">
        <v>727.52590783604705</v>
      </c>
      <c r="AD81" s="112">
        <v>740.01639787829754</v>
      </c>
      <c r="AE81" s="112">
        <v>749.99267860117163</v>
      </c>
      <c r="AF81" s="112">
        <v>756.97892979309563</v>
      </c>
      <c r="AG81" s="112">
        <v>758.81601068045029</v>
      </c>
      <c r="AH81" s="112">
        <v>757.89762053225047</v>
      </c>
      <c r="AI81" s="112">
        <v>754.67928007683201</v>
      </c>
      <c r="AJ81" s="112">
        <v>747.09074410220273</v>
      </c>
      <c r="AK81" s="112">
        <v>735.48455552374787</v>
      </c>
      <c r="AL81" s="112">
        <v>725.22257743698685</v>
      </c>
      <c r="AM81" s="112">
        <v>712.85954599232412</v>
      </c>
      <c r="AN81" s="112">
        <v>701.25793863640047</v>
      </c>
      <c r="AO81" s="112">
        <v>689.34058745878906</v>
      </c>
      <c r="AP81" s="112">
        <v>677.08878797789725</v>
      </c>
      <c r="AQ81" s="112">
        <v>665.06326492378878</v>
      </c>
      <c r="AR81" s="112">
        <v>652.81819536541514</v>
      </c>
      <c r="AS81" s="112">
        <v>640.33773739012634</v>
      </c>
      <c r="AT81" s="112">
        <v>625.85706227932963</v>
      </c>
      <c r="AU81" s="112">
        <v>614.47622371969089</v>
      </c>
      <c r="AV81" s="112">
        <v>602.75749875791564</v>
      </c>
      <c r="AW81" s="112">
        <v>590.12880214157269</v>
      </c>
      <c r="AX81" s="112">
        <v>571.74998040722267</v>
      </c>
      <c r="AY81" s="112">
        <v>556.67120345767034</v>
      </c>
      <c r="AZ81" s="112">
        <v>543.54321427457376</v>
      </c>
    </row>
    <row r="82" spans="1:52">
      <c r="A82" s="128" t="s">
        <v>147</v>
      </c>
      <c r="B82" s="112">
        <v>3020.860275066495</v>
      </c>
      <c r="C82" s="112">
        <v>4762.4026924088384</v>
      </c>
      <c r="D82" s="112">
        <v>4957.3694138092251</v>
      </c>
      <c r="E82" s="112">
        <v>7208.3492608086563</v>
      </c>
      <c r="F82" s="112">
        <v>7943.8776914702803</v>
      </c>
      <c r="G82" s="112">
        <v>8842.1471651864813</v>
      </c>
      <c r="H82" s="112">
        <v>11146.29847600432</v>
      </c>
      <c r="I82" s="112">
        <v>12733.847924925842</v>
      </c>
      <c r="J82" s="112">
        <v>13578.579274881484</v>
      </c>
      <c r="K82" s="112">
        <v>15752.112110029491</v>
      </c>
      <c r="L82" s="112">
        <v>17180.400142411632</v>
      </c>
      <c r="M82" s="112">
        <v>19567.926385392726</v>
      </c>
      <c r="N82" s="112">
        <v>22127.721894626506</v>
      </c>
      <c r="O82" s="112">
        <v>22418.073416388896</v>
      </c>
      <c r="P82" s="112">
        <v>23088.02301085482</v>
      </c>
      <c r="Q82" s="112">
        <v>33182.745988862516</v>
      </c>
      <c r="R82" s="112">
        <v>34803.445404150079</v>
      </c>
      <c r="S82" s="112">
        <v>36816.551926913882</v>
      </c>
      <c r="T82" s="112">
        <v>38973.341083309977</v>
      </c>
      <c r="U82" s="112">
        <v>41240.927263820071</v>
      </c>
      <c r="V82" s="112">
        <v>43530.405461294984</v>
      </c>
      <c r="W82" s="112">
        <v>45813.825205744353</v>
      </c>
      <c r="X82" s="112">
        <v>48024.768390017867</v>
      </c>
      <c r="Y82" s="112">
        <v>50279.582021103248</v>
      </c>
      <c r="Z82" s="112">
        <v>52526.81958304959</v>
      </c>
      <c r="AA82" s="112">
        <v>54738.986015740491</v>
      </c>
      <c r="AB82" s="112">
        <v>56854.2011062046</v>
      </c>
      <c r="AC82" s="112">
        <v>58923.675845596947</v>
      </c>
      <c r="AD82" s="112">
        <v>61002.743440716185</v>
      </c>
      <c r="AE82" s="112">
        <v>63123.668222266038</v>
      </c>
      <c r="AF82" s="112">
        <v>65266.054060832736</v>
      </c>
      <c r="AG82" s="112">
        <v>67408.670689613602</v>
      </c>
      <c r="AH82" s="112">
        <v>69487.308180270062</v>
      </c>
      <c r="AI82" s="112">
        <v>71545.049345527164</v>
      </c>
      <c r="AJ82" s="112">
        <v>73633.502171290296</v>
      </c>
      <c r="AK82" s="112">
        <v>75569.550506110827</v>
      </c>
      <c r="AL82" s="112">
        <v>77329.960702146636</v>
      </c>
      <c r="AM82" s="112">
        <v>78902.9968572246</v>
      </c>
      <c r="AN82" s="112">
        <v>80296.50839604967</v>
      </c>
      <c r="AO82" s="112">
        <v>81495.965010349697</v>
      </c>
      <c r="AP82" s="112">
        <v>82659.131804987715</v>
      </c>
      <c r="AQ82" s="112">
        <v>83609.403025824286</v>
      </c>
      <c r="AR82" s="112">
        <v>84389.029315195628</v>
      </c>
      <c r="AS82" s="112">
        <v>84992.379027860283</v>
      </c>
      <c r="AT82" s="112">
        <v>85474.889791164154</v>
      </c>
      <c r="AU82" s="112">
        <v>85788.056148344564</v>
      </c>
      <c r="AV82" s="112">
        <v>85920.494792454032</v>
      </c>
      <c r="AW82" s="112">
        <v>85909.388449592981</v>
      </c>
      <c r="AX82" s="112">
        <v>85815.766732288219</v>
      </c>
      <c r="AY82" s="112">
        <v>85557.621888988084</v>
      </c>
      <c r="AZ82" s="112">
        <v>85191.817138063809</v>
      </c>
    </row>
    <row r="83" spans="1:52">
      <c r="A83" s="128" t="s">
        <v>137</v>
      </c>
      <c r="B83" s="112">
        <v>543129.47424566455</v>
      </c>
      <c r="C83" s="112">
        <v>540754.24433116789</v>
      </c>
      <c r="D83" s="112">
        <v>532171.52917782927</v>
      </c>
      <c r="E83" s="112">
        <v>537038.54489620193</v>
      </c>
      <c r="F83" s="112">
        <v>536858.91240373102</v>
      </c>
      <c r="G83" s="112">
        <v>534592.86821573856</v>
      </c>
      <c r="H83" s="112">
        <v>530232.23778556183</v>
      </c>
      <c r="I83" s="112">
        <v>541245.5287635189</v>
      </c>
      <c r="J83" s="112">
        <v>550870.58670345019</v>
      </c>
      <c r="K83" s="112">
        <v>526815.42157689168</v>
      </c>
      <c r="L83" s="112">
        <v>520588.29108634224</v>
      </c>
      <c r="M83" s="112">
        <v>520260.63245726621</v>
      </c>
      <c r="N83" s="112">
        <v>513451.48274988134</v>
      </c>
      <c r="O83" s="112">
        <v>509213.86050421913</v>
      </c>
      <c r="P83" s="112">
        <v>504024.84297650767</v>
      </c>
      <c r="Q83" s="112">
        <v>505026.61755038681</v>
      </c>
      <c r="R83" s="112">
        <v>504589.61734167347</v>
      </c>
      <c r="S83" s="112">
        <v>513390.13568073238</v>
      </c>
      <c r="T83" s="112">
        <v>519187.98359953542</v>
      </c>
      <c r="U83" s="112">
        <v>523044.72462718497</v>
      </c>
      <c r="V83" s="112">
        <v>525211.87575778295</v>
      </c>
      <c r="W83" s="112">
        <v>525830.10325758206</v>
      </c>
      <c r="X83" s="112">
        <v>524683.29161527683</v>
      </c>
      <c r="Y83" s="112">
        <v>523101.4604752814</v>
      </c>
      <c r="Z83" s="112">
        <v>520924.76980379707</v>
      </c>
      <c r="AA83" s="112">
        <v>518564.32303399488</v>
      </c>
      <c r="AB83" s="112">
        <v>515314.68737897638</v>
      </c>
      <c r="AC83" s="112">
        <v>511737.0381959207</v>
      </c>
      <c r="AD83" s="112">
        <v>508250.61519186845</v>
      </c>
      <c r="AE83" s="112">
        <v>504482.01042213826</v>
      </c>
      <c r="AF83" s="112">
        <v>500401.78369273554</v>
      </c>
      <c r="AG83" s="112">
        <v>495642.05075050832</v>
      </c>
      <c r="AH83" s="112">
        <v>490159.24586233171</v>
      </c>
      <c r="AI83" s="112">
        <v>484765.95587153966</v>
      </c>
      <c r="AJ83" s="112">
        <v>479546.32619399478</v>
      </c>
      <c r="AK83" s="112">
        <v>474098.39888803527</v>
      </c>
      <c r="AL83" s="112">
        <v>468192.94241471746</v>
      </c>
      <c r="AM83" s="112">
        <v>461904.7318697609</v>
      </c>
      <c r="AN83" s="112">
        <v>455148.27033405297</v>
      </c>
      <c r="AO83" s="112">
        <v>448114.60139906331</v>
      </c>
      <c r="AP83" s="112">
        <v>441372.73513216327</v>
      </c>
      <c r="AQ83" s="112">
        <v>434357.42247725121</v>
      </c>
      <c r="AR83" s="112">
        <v>427066.70174558286</v>
      </c>
      <c r="AS83" s="112">
        <v>419572.51849916542</v>
      </c>
      <c r="AT83" s="112">
        <v>411993.42181297782</v>
      </c>
      <c r="AU83" s="112">
        <v>404261.08414405101</v>
      </c>
      <c r="AV83" s="112">
        <v>396446.76340029633</v>
      </c>
      <c r="AW83" s="112">
        <v>388598.64757610118</v>
      </c>
      <c r="AX83" s="112">
        <v>381107.6331238689</v>
      </c>
      <c r="AY83" s="112">
        <v>373436.01713174646</v>
      </c>
      <c r="AZ83" s="112">
        <v>365941.28624352725</v>
      </c>
    </row>
    <row r="84" spans="1:52">
      <c r="A84" s="128" t="s">
        <v>138</v>
      </c>
      <c r="B84" s="112">
        <v>0</v>
      </c>
      <c r="C84" s="112">
        <v>0</v>
      </c>
      <c r="D84" s="112">
        <v>0</v>
      </c>
      <c r="E84" s="112">
        <v>0</v>
      </c>
      <c r="F84" s="112">
        <v>0</v>
      </c>
      <c r="G84" s="112">
        <v>0</v>
      </c>
      <c r="H84" s="112">
        <v>0</v>
      </c>
      <c r="I84" s="112">
        <v>0</v>
      </c>
      <c r="J84" s="112">
        <v>0</v>
      </c>
      <c r="K84" s="112">
        <v>0</v>
      </c>
      <c r="L84" s="112">
        <v>0</v>
      </c>
      <c r="M84" s="112">
        <v>0</v>
      </c>
      <c r="N84" s="112">
        <v>0</v>
      </c>
      <c r="O84" s="112">
        <v>0</v>
      </c>
      <c r="P84" s="112">
        <v>0</v>
      </c>
      <c r="Q84" s="112">
        <v>0</v>
      </c>
      <c r="R84" s="112">
        <v>0</v>
      </c>
      <c r="S84" s="112">
        <v>0</v>
      </c>
      <c r="T84" s="112">
        <v>0</v>
      </c>
      <c r="U84" s="112">
        <v>0</v>
      </c>
      <c r="V84" s="112">
        <v>0</v>
      </c>
      <c r="W84" s="112">
        <v>0</v>
      </c>
      <c r="X84" s="112">
        <v>0</v>
      </c>
      <c r="Y84" s="112">
        <v>0</v>
      </c>
      <c r="Z84" s="112">
        <v>0</v>
      </c>
      <c r="AA84" s="112">
        <v>0.66279186098015663</v>
      </c>
      <c r="AB84" s="112">
        <v>3.7821292542816223</v>
      </c>
      <c r="AC84" s="112">
        <v>7.9881933562031264</v>
      </c>
      <c r="AD84" s="112">
        <v>12.186972009446885</v>
      </c>
      <c r="AE84" s="112">
        <v>18.019581191955918</v>
      </c>
      <c r="AF84" s="112">
        <v>28.731350428529481</v>
      </c>
      <c r="AG84" s="112">
        <v>41.883920949059423</v>
      </c>
      <c r="AH84" s="112">
        <v>62.734209278095491</v>
      </c>
      <c r="AI84" s="112">
        <v>89.879632255919901</v>
      </c>
      <c r="AJ84" s="112">
        <v>127.5785869032491</v>
      </c>
      <c r="AK84" s="112">
        <v>172.93652908330776</v>
      </c>
      <c r="AL84" s="112">
        <v>236.32280588775646</v>
      </c>
      <c r="AM84" s="112">
        <v>320.89032038166897</v>
      </c>
      <c r="AN84" s="112">
        <v>430.25355577473653</v>
      </c>
      <c r="AO84" s="112">
        <v>570.57932148223722</v>
      </c>
      <c r="AP84" s="112">
        <v>740.75848405013062</v>
      </c>
      <c r="AQ84" s="112">
        <v>951.6895364198856</v>
      </c>
      <c r="AR84" s="112">
        <v>1222.6214473276566</v>
      </c>
      <c r="AS84" s="112">
        <v>1571.7722493648614</v>
      </c>
      <c r="AT84" s="112">
        <v>2004.2057439076852</v>
      </c>
      <c r="AU84" s="112">
        <v>2553.1691881949919</v>
      </c>
      <c r="AV84" s="112">
        <v>3220.8116402856817</v>
      </c>
      <c r="AW84" s="112">
        <v>4041.9803258204488</v>
      </c>
      <c r="AX84" s="112">
        <v>5041.1838981706242</v>
      </c>
      <c r="AY84" s="112">
        <v>6258.8053672089909</v>
      </c>
      <c r="AZ84" s="112">
        <v>7698.4210311011266</v>
      </c>
    </row>
    <row r="85" spans="1:52">
      <c r="A85" s="128" t="s">
        <v>152</v>
      </c>
      <c r="B85" s="112">
        <v>0</v>
      </c>
      <c r="C85" s="112">
        <v>0</v>
      </c>
      <c r="D85" s="112">
        <v>0</v>
      </c>
      <c r="E85" s="112">
        <v>0</v>
      </c>
      <c r="F85" s="112">
        <v>0</v>
      </c>
      <c r="G85" s="112">
        <v>0</v>
      </c>
      <c r="H85" s="112">
        <v>0</v>
      </c>
      <c r="I85" s="112">
        <v>0</v>
      </c>
      <c r="J85" s="112">
        <v>0</v>
      </c>
      <c r="K85" s="112">
        <v>0</v>
      </c>
      <c r="L85" s="112">
        <v>0</v>
      </c>
      <c r="M85" s="112">
        <v>0</v>
      </c>
      <c r="N85" s="112">
        <v>0</v>
      </c>
      <c r="O85" s="112">
        <v>0</v>
      </c>
      <c r="P85" s="112">
        <v>0</v>
      </c>
      <c r="Q85" s="112">
        <v>0</v>
      </c>
      <c r="R85" s="112">
        <v>0</v>
      </c>
      <c r="S85" s="112">
        <v>0</v>
      </c>
      <c r="T85" s="112">
        <v>0</v>
      </c>
      <c r="U85" s="112">
        <v>0</v>
      </c>
      <c r="V85" s="112">
        <v>0</v>
      </c>
      <c r="W85" s="112">
        <v>0</v>
      </c>
      <c r="X85" s="112">
        <v>0</v>
      </c>
      <c r="Y85" s="112">
        <v>2.5400298530599206</v>
      </c>
      <c r="Z85" s="112">
        <v>6.7733318317791174</v>
      </c>
      <c r="AA85" s="112">
        <v>10.996887975992315</v>
      </c>
      <c r="AB85" s="112">
        <v>17.88566599173738</v>
      </c>
      <c r="AC85" s="112">
        <v>30.726295324900708</v>
      </c>
      <c r="AD85" s="112">
        <v>50.266015450249249</v>
      </c>
      <c r="AE85" s="112">
        <v>77.556032805611238</v>
      </c>
      <c r="AF85" s="112">
        <v>117.04506457229732</v>
      </c>
      <c r="AG85" s="112">
        <v>173.40392726157162</v>
      </c>
      <c r="AH85" s="112">
        <v>252.67723064632122</v>
      </c>
      <c r="AI85" s="112">
        <v>361.41090071233253</v>
      </c>
      <c r="AJ85" s="112">
        <v>508.45601008556326</v>
      </c>
      <c r="AK85" s="112">
        <v>704.8848922552603</v>
      </c>
      <c r="AL85" s="112">
        <v>945.94590146360019</v>
      </c>
      <c r="AM85" s="112">
        <v>1243.3104123228086</v>
      </c>
      <c r="AN85" s="112">
        <v>1612.5760266249708</v>
      </c>
      <c r="AO85" s="112">
        <v>2050.5348738146317</v>
      </c>
      <c r="AP85" s="112">
        <v>2558.6050080869986</v>
      </c>
      <c r="AQ85" s="112">
        <v>3112.2647859363788</v>
      </c>
      <c r="AR85" s="112">
        <v>3699.6599026614899</v>
      </c>
      <c r="AS85" s="112">
        <v>4310.7410761590572</v>
      </c>
      <c r="AT85" s="112">
        <v>4927.0861885909671</v>
      </c>
      <c r="AU85" s="112">
        <v>5541.0898572120941</v>
      </c>
      <c r="AV85" s="112">
        <v>6104.6987730883293</v>
      </c>
      <c r="AW85" s="112">
        <v>6609.0905494006238</v>
      </c>
      <c r="AX85" s="112">
        <v>7047.6383523200957</v>
      </c>
      <c r="AY85" s="112">
        <v>7405.1344914251549</v>
      </c>
      <c r="AZ85" s="112">
        <v>7689.9826336274609</v>
      </c>
    </row>
    <row r="86" spans="1:52">
      <c r="A86" s="126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</row>
    <row r="87" spans="1:52">
      <c r="A87" s="128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</row>
    <row r="88" spans="1:52">
      <c r="A88" s="128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</row>
    <row r="89" spans="1:52">
      <c r="A89" s="128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</row>
    <row r="90" spans="1:52">
      <c r="A90" s="128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</row>
    <row r="91" spans="1:52">
      <c r="A91" s="128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</row>
    <row r="92" spans="1:52">
      <c r="A92" s="128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</row>
    <row r="93" spans="1:52">
      <c r="A93" s="126" t="s">
        <v>139</v>
      </c>
      <c r="B93" s="127">
        <v>0</v>
      </c>
      <c r="C93" s="127">
        <v>0</v>
      </c>
      <c r="D93" s="127">
        <v>0</v>
      </c>
      <c r="E93" s="127">
        <v>0</v>
      </c>
      <c r="F93" s="127">
        <v>0</v>
      </c>
      <c r="G93" s="127">
        <v>0</v>
      </c>
      <c r="H93" s="127">
        <v>0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208.55419430057862</v>
      </c>
      <c r="S93" s="127">
        <v>512.35704646874581</v>
      </c>
      <c r="T93" s="127">
        <v>858.73858663560372</v>
      </c>
      <c r="U93" s="127">
        <v>1237.9744384638673</v>
      </c>
      <c r="V93" s="127">
        <v>1639.7353728600879</v>
      </c>
      <c r="W93" s="127">
        <v>2060.19358363422</v>
      </c>
      <c r="X93" s="127">
        <v>2485.4484914130885</v>
      </c>
      <c r="Y93" s="127">
        <v>2920.1808358930612</v>
      </c>
      <c r="Z93" s="127">
        <v>3349.0342480755762</v>
      </c>
      <c r="AA93" s="127">
        <v>3756.6935111087787</v>
      </c>
      <c r="AB93" s="127">
        <v>4134.358375853988</v>
      </c>
      <c r="AC93" s="127">
        <v>4492.1863284323381</v>
      </c>
      <c r="AD93" s="127">
        <v>4818.7944233655435</v>
      </c>
      <c r="AE93" s="127">
        <v>5134.3688067254097</v>
      </c>
      <c r="AF93" s="127">
        <v>5438.8800954494864</v>
      </c>
      <c r="AG93" s="127">
        <v>5729.2010235838443</v>
      </c>
      <c r="AH93" s="127">
        <v>6018.5139982300325</v>
      </c>
      <c r="AI93" s="127">
        <v>6291.6680786865954</v>
      </c>
      <c r="AJ93" s="127">
        <v>6557.1746988645637</v>
      </c>
      <c r="AK93" s="127">
        <v>6797.5835375707848</v>
      </c>
      <c r="AL93" s="127">
        <v>7033.726836942199</v>
      </c>
      <c r="AM93" s="127">
        <v>7255.5764817291001</v>
      </c>
      <c r="AN93" s="127">
        <v>7461.0137344340656</v>
      </c>
      <c r="AO93" s="127">
        <v>7667.078590457535</v>
      </c>
      <c r="AP93" s="127">
        <v>7876.4982005199427</v>
      </c>
      <c r="AQ93" s="127">
        <v>8074.8921524011948</v>
      </c>
      <c r="AR93" s="127">
        <v>8270.8649411439565</v>
      </c>
      <c r="AS93" s="127">
        <v>8464.6882005569896</v>
      </c>
      <c r="AT93" s="127">
        <v>8649.7157927354674</v>
      </c>
      <c r="AU93" s="127">
        <v>8843.7369455703865</v>
      </c>
      <c r="AV93" s="127">
        <v>9023.6264586682082</v>
      </c>
      <c r="AW93" s="127">
        <v>9212.5718967076173</v>
      </c>
      <c r="AX93" s="127">
        <v>9373.5100461505244</v>
      </c>
      <c r="AY93" s="127">
        <v>9546.9089773507894</v>
      </c>
      <c r="AZ93" s="127">
        <v>9723.5167511609397</v>
      </c>
    </row>
    <row r="94" spans="1:52">
      <c r="A94" s="128" t="s">
        <v>146</v>
      </c>
      <c r="B94" s="112">
        <v>0</v>
      </c>
      <c r="C94" s="112">
        <v>0</v>
      </c>
      <c r="D94" s="112">
        <v>0</v>
      </c>
      <c r="E94" s="112">
        <v>0</v>
      </c>
      <c r="F94" s="112">
        <v>0</v>
      </c>
      <c r="G94" s="112">
        <v>0</v>
      </c>
      <c r="H94" s="112">
        <v>0</v>
      </c>
      <c r="I94" s="112">
        <v>0</v>
      </c>
      <c r="J94" s="112">
        <v>0</v>
      </c>
      <c r="K94" s="112">
        <v>0</v>
      </c>
      <c r="L94" s="112">
        <v>0</v>
      </c>
      <c r="M94" s="112">
        <v>0</v>
      </c>
      <c r="N94" s="112">
        <v>0</v>
      </c>
      <c r="O94" s="112">
        <v>0</v>
      </c>
      <c r="P94" s="112">
        <v>0</v>
      </c>
      <c r="Q94" s="112">
        <v>0</v>
      </c>
      <c r="R94" s="112">
        <v>0</v>
      </c>
      <c r="S94" s="112">
        <v>0</v>
      </c>
      <c r="T94" s="112">
        <v>0</v>
      </c>
      <c r="U94" s="112">
        <v>0</v>
      </c>
      <c r="V94" s="112">
        <v>0</v>
      </c>
      <c r="W94" s="112">
        <v>0</v>
      </c>
      <c r="X94" s="112">
        <v>0</v>
      </c>
      <c r="Y94" s="112">
        <v>0</v>
      </c>
      <c r="Z94" s="112">
        <v>0</v>
      </c>
      <c r="AA94" s="112">
        <v>0</v>
      </c>
      <c r="AB94" s="112">
        <v>0</v>
      </c>
      <c r="AC94" s="112">
        <v>0</v>
      </c>
      <c r="AD94" s="112">
        <v>0</v>
      </c>
      <c r="AE94" s="112">
        <v>0</v>
      </c>
      <c r="AF94" s="112">
        <v>0</v>
      </c>
      <c r="AG94" s="112">
        <v>0</v>
      </c>
      <c r="AH94" s="112">
        <v>0</v>
      </c>
      <c r="AI94" s="112">
        <v>0</v>
      </c>
      <c r="AJ94" s="112">
        <v>0</v>
      </c>
      <c r="AK94" s="112">
        <v>0</v>
      </c>
      <c r="AL94" s="112">
        <v>0</v>
      </c>
      <c r="AM94" s="112">
        <v>0</v>
      </c>
      <c r="AN94" s="112">
        <v>0</v>
      </c>
      <c r="AO94" s="112">
        <v>0</v>
      </c>
      <c r="AP94" s="112">
        <v>0</v>
      </c>
      <c r="AQ94" s="112">
        <v>0</v>
      </c>
      <c r="AR94" s="112">
        <v>0</v>
      </c>
      <c r="AS94" s="112">
        <v>0</v>
      </c>
      <c r="AT94" s="112">
        <v>0</v>
      </c>
      <c r="AU94" s="112">
        <v>0</v>
      </c>
      <c r="AV94" s="112">
        <v>0</v>
      </c>
      <c r="AW94" s="112">
        <v>0</v>
      </c>
      <c r="AX94" s="112">
        <v>0</v>
      </c>
      <c r="AY94" s="112">
        <v>0</v>
      </c>
      <c r="AZ94" s="112">
        <v>0</v>
      </c>
    </row>
    <row r="95" spans="1:52">
      <c r="A95" s="128" t="s">
        <v>136</v>
      </c>
      <c r="B95" s="112">
        <v>0</v>
      </c>
      <c r="C95" s="112">
        <v>0</v>
      </c>
      <c r="D95" s="112">
        <v>0</v>
      </c>
      <c r="E95" s="112">
        <v>0</v>
      </c>
      <c r="F95" s="112">
        <v>0</v>
      </c>
      <c r="G95" s="112">
        <v>0</v>
      </c>
      <c r="H95" s="112">
        <v>0</v>
      </c>
      <c r="I95" s="112">
        <v>0</v>
      </c>
      <c r="J95" s="112">
        <v>0</v>
      </c>
      <c r="K95" s="112">
        <v>0</v>
      </c>
      <c r="L95" s="112">
        <v>0</v>
      </c>
      <c r="M95" s="112">
        <v>0</v>
      </c>
      <c r="N95" s="112">
        <v>0</v>
      </c>
      <c r="O95" s="112">
        <v>0</v>
      </c>
      <c r="P95" s="112">
        <v>0</v>
      </c>
      <c r="Q95" s="112">
        <v>0</v>
      </c>
      <c r="R95" s="112">
        <v>148.56074083847935</v>
      </c>
      <c r="S95" s="112">
        <v>368.65143613697819</v>
      </c>
      <c r="T95" s="112">
        <v>620.59583487379871</v>
      </c>
      <c r="U95" s="112">
        <v>895.95026425122467</v>
      </c>
      <c r="V95" s="112">
        <v>1185.7253178849799</v>
      </c>
      <c r="W95" s="112">
        <v>1488.7508886704395</v>
      </c>
      <c r="X95" s="112">
        <v>1794.5086696389424</v>
      </c>
      <c r="Y95" s="112">
        <v>2106.031064880754</v>
      </c>
      <c r="Z95" s="112">
        <v>2413.4676841797545</v>
      </c>
      <c r="AA95" s="112">
        <v>2703.9616816058524</v>
      </c>
      <c r="AB95" s="112">
        <v>2969.2283163798597</v>
      </c>
      <c r="AC95" s="112">
        <v>3218.996011674858</v>
      </c>
      <c r="AD95" s="112">
        <v>3456.1285288984373</v>
      </c>
      <c r="AE95" s="112">
        <v>3681.2987071278699</v>
      </c>
      <c r="AF95" s="112">
        <v>3902.7352462594449</v>
      </c>
      <c r="AG95" s="112">
        <v>4115.0992358701069</v>
      </c>
      <c r="AH95" s="112">
        <v>4321.3076038001273</v>
      </c>
      <c r="AI95" s="112">
        <v>4517.5889808179363</v>
      </c>
      <c r="AJ95" s="112">
        <v>4712.0526047833746</v>
      </c>
      <c r="AK95" s="112">
        <v>4891.8772683470806</v>
      </c>
      <c r="AL95" s="112">
        <v>5068.3055621226868</v>
      </c>
      <c r="AM95" s="112">
        <v>5237.9685170881357</v>
      </c>
      <c r="AN95" s="112">
        <v>5396.7681141601333</v>
      </c>
      <c r="AO95" s="112">
        <v>5550.187968040249</v>
      </c>
      <c r="AP95" s="112">
        <v>5706.1802896093295</v>
      </c>
      <c r="AQ95" s="112">
        <v>5856.6989365794425</v>
      </c>
      <c r="AR95" s="112">
        <v>5998.9429262600734</v>
      </c>
      <c r="AS95" s="112">
        <v>6141.9524408581028</v>
      </c>
      <c r="AT95" s="112">
        <v>6277.401643774203</v>
      </c>
      <c r="AU95" s="112">
        <v>6417.9231553862346</v>
      </c>
      <c r="AV95" s="112">
        <v>6548.5348389479814</v>
      </c>
      <c r="AW95" s="112">
        <v>6687.8661738142391</v>
      </c>
      <c r="AX95" s="112">
        <v>6811.5886558236407</v>
      </c>
      <c r="AY95" s="112">
        <v>6940.9900581931479</v>
      </c>
      <c r="AZ95" s="112">
        <v>7071.3269214477614</v>
      </c>
    </row>
    <row r="96" spans="1:52">
      <c r="A96" s="128" t="s">
        <v>147</v>
      </c>
      <c r="B96" s="112">
        <v>0</v>
      </c>
      <c r="C96" s="112">
        <v>0</v>
      </c>
      <c r="D96" s="112">
        <v>0</v>
      </c>
      <c r="E96" s="112">
        <v>0</v>
      </c>
      <c r="F96" s="112">
        <v>0</v>
      </c>
      <c r="G96" s="112">
        <v>0</v>
      </c>
      <c r="H96" s="112">
        <v>0</v>
      </c>
      <c r="I96" s="112">
        <v>0</v>
      </c>
      <c r="J96" s="112">
        <v>0</v>
      </c>
      <c r="K96" s="112">
        <v>0</v>
      </c>
      <c r="L96" s="112">
        <v>0</v>
      </c>
      <c r="M96" s="112">
        <v>0</v>
      </c>
      <c r="N96" s="112">
        <v>0</v>
      </c>
      <c r="O96" s="112">
        <v>0</v>
      </c>
      <c r="P96" s="112">
        <v>0</v>
      </c>
      <c r="Q96" s="112">
        <v>0</v>
      </c>
      <c r="R96" s="112">
        <v>0</v>
      </c>
      <c r="S96" s="112">
        <v>0</v>
      </c>
      <c r="T96" s="112">
        <v>0</v>
      </c>
      <c r="U96" s="112">
        <v>0</v>
      </c>
      <c r="V96" s="112">
        <v>0</v>
      </c>
      <c r="W96" s="112">
        <v>0</v>
      </c>
      <c r="X96" s="112">
        <v>0</v>
      </c>
      <c r="Y96" s="112">
        <v>0</v>
      </c>
      <c r="Z96" s="112">
        <v>0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  <c r="AK96" s="112">
        <v>0</v>
      </c>
      <c r="AL96" s="112">
        <v>0</v>
      </c>
      <c r="AM96" s="112">
        <v>0</v>
      </c>
      <c r="AN96" s="112">
        <v>0</v>
      </c>
      <c r="AO96" s="112">
        <v>0</v>
      </c>
      <c r="AP96" s="112">
        <v>0</v>
      </c>
      <c r="AQ96" s="112">
        <v>0</v>
      </c>
      <c r="AR96" s="112">
        <v>0</v>
      </c>
      <c r="AS96" s="112">
        <v>0</v>
      </c>
      <c r="AT96" s="112">
        <v>0</v>
      </c>
      <c r="AU96" s="112">
        <v>0</v>
      </c>
      <c r="AV96" s="112">
        <v>0</v>
      </c>
      <c r="AW96" s="112">
        <v>0</v>
      </c>
      <c r="AX96" s="112">
        <v>0</v>
      </c>
      <c r="AY96" s="112">
        <v>0</v>
      </c>
      <c r="AZ96" s="112">
        <v>0</v>
      </c>
    </row>
    <row r="97" spans="1:52">
      <c r="A97" s="128" t="s">
        <v>137</v>
      </c>
      <c r="B97" s="112">
        <v>0</v>
      </c>
      <c r="C97" s="112">
        <v>0</v>
      </c>
      <c r="D97" s="112">
        <v>0</v>
      </c>
      <c r="E97" s="112">
        <v>0</v>
      </c>
      <c r="F97" s="112">
        <v>0</v>
      </c>
      <c r="G97" s="112">
        <v>0</v>
      </c>
      <c r="H97" s="112">
        <v>0</v>
      </c>
      <c r="I97" s="112">
        <v>0</v>
      </c>
      <c r="J97" s="112">
        <v>0</v>
      </c>
      <c r="K97" s="112">
        <v>0</v>
      </c>
      <c r="L97" s="112">
        <v>0</v>
      </c>
      <c r="M97" s="112">
        <v>0</v>
      </c>
      <c r="N97" s="112">
        <v>0</v>
      </c>
      <c r="O97" s="112">
        <v>0</v>
      </c>
      <c r="P97" s="112">
        <v>0</v>
      </c>
      <c r="Q97" s="112">
        <v>0</v>
      </c>
      <c r="R97" s="112">
        <v>59.993453462099261</v>
      </c>
      <c r="S97" s="112">
        <v>143.70561033176762</v>
      </c>
      <c r="T97" s="112">
        <v>238.14275176180499</v>
      </c>
      <c r="U97" s="112">
        <v>342.02417421264266</v>
      </c>
      <c r="V97" s="112">
        <v>454.01005497510812</v>
      </c>
      <c r="W97" s="112">
        <v>571.44269496378024</v>
      </c>
      <c r="X97" s="112">
        <v>690.93982177414603</v>
      </c>
      <c r="Y97" s="112">
        <v>814.14977101230727</v>
      </c>
      <c r="Z97" s="112">
        <v>935.56656389582156</v>
      </c>
      <c r="AA97" s="112">
        <v>1052.7318295029263</v>
      </c>
      <c r="AB97" s="112">
        <v>1165.1300594741285</v>
      </c>
      <c r="AC97" s="112">
        <v>1273.1903167574801</v>
      </c>
      <c r="AD97" s="112">
        <v>1362.665894467106</v>
      </c>
      <c r="AE97" s="112">
        <v>1453.0700995975403</v>
      </c>
      <c r="AF97" s="112">
        <v>1536.1448491900414</v>
      </c>
      <c r="AG97" s="112">
        <v>1614.1017877137378</v>
      </c>
      <c r="AH97" s="112">
        <v>1697.2063944299052</v>
      </c>
      <c r="AI97" s="112">
        <v>1774.0790978686593</v>
      </c>
      <c r="AJ97" s="112">
        <v>1845.1220940811888</v>
      </c>
      <c r="AK97" s="112">
        <v>1905.7062692237041</v>
      </c>
      <c r="AL97" s="112">
        <v>1965.4212748195123</v>
      </c>
      <c r="AM97" s="112">
        <v>2017.6079646409644</v>
      </c>
      <c r="AN97" s="112">
        <v>2064.2456202739327</v>
      </c>
      <c r="AO97" s="112">
        <v>2116.8906224172865</v>
      </c>
      <c r="AP97" s="112">
        <v>2170.3179109106131</v>
      </c>
      <c r="AQ97" s="112">
        <v>2218.1932158217523</v>
      </c>
      <c r="AR97" s="112">
        <v>2271.9220148838826</v>
      </c>
      <c r="AS97" s="112">
        <v>2322.7357596988859</v>
      </c>
      <c r="AT97" s="112">
        <v>2372.3141489612653</v>
      </c>
      <c r="AU97" s="112">
        <v>2425.8137901841524</v>
      </c>
      <c r="AV97" s="112">
        <v>2475.0916197202264</v>
      </c>
      <c r="AW97" s="112">
        <v>2524.7057228933791</v>
      </c>
      <c r="AX97" s="112">
        <v>2561.9213903268833</v>
      </c>
      <c r="AY97" s="112">
        <v>2605.918919157642</v>
      </c>
      <c r="AZ97" s="112">
        <v>2652.1898297131784</v>
      </c>
    </row>
    <row r="98" spans="1:52">
      <c r="A98" s="128" t="s">
        <v>138</v>
      </c>
      <c r="B98" s="112">
        <v>0</v>
      </c>
      <c r="C98" s="112">
        <v>0</v>
      </c>
      <c r="D98" s="112">
        <v>0</v>
      </c>
      <c r="E98" s="112">
        <v>0</v>
      </c>
      <c r="F98" s="112">
        <v>0</v>
      </c>
      <c r="G98" s="112">
        <v>0</v>
      </c>
      <c r="H98" s="112">
        <v>0</v>
      </c>
      <c r="I98" s="112">
        <v>0</v>
      </c>
      <c r="J98" s="112">
        <v>0</v>
      </c>
      <c r="K98" s="112">
        <v>0</v>
      </c>
      <c r="L98" s="112">
        <v>0</v>
      </c>
      <c r="M98" s="112">
        <v>0</v>
      </c>
      <c r="N98" s="112">
        <v>0</v>
      </c>
      <c r="O98" s="112">
        <v>0</v>
      </c>
      <c r="P98" s="112">
        <v>0</v>
      </c>
      <c r="Q98" s="112">
        <v>0</v>
      </c>
      <c r="R98" s="112">
        <v>0</v>
      </c>
      <c r="S98" s="112">
        <v>0</v>
      </c>
      <c r="T98" s="112">
        <v>0</v>
      </c>
      <c r="U98" s="112">
        <v>0</v>
      </c>
      <c r="V98" s="112">
        <v>0</v>
      </c>
      <c r="W98" s="112">
        <v>0</v>
      </c>
      <c r="X98" s="112">
        <v>0</v>
      </c>
      <c r="Y98" s="112">
        <v>0</v>
      </c>
      <c r="Z98" s="112">
        <v>0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  <c r="AK98" s="112">
        <v>0</v>
      </c>
      <c r="AL98" s="112">
        <v>0</v>
      </c>
      <c r="AM98" s="112">
        <v>0</v>
      </c>
      <c r="AN98" s="112">
        <v>0</v>
      </c>
      <c r="AO98" s="112">
        <v>0</v>
      </c>
      <c r="AP98" s="112">
        <v>0</v>
      </c>
      <c r="AQ98" s="112">
        <v>0</v>
      </c>
      <c r="AR98" s="112">
        <v>0</v>
      </c>
      <c r="AS98" s="112">
        <v>0</v>
      </c>
      <c r="AT98" s="112">
        <v>0</v>
      </c>
      <c r="AU98" s="112">
        <v>0</v>
      </c>
      <c r="AV98" s="112">
        <v>0</v>
      </c>
      <c r="AW98" s="112">
        <v>0</v>
      </c>
      <c r="AX98" s="112">
        <v>0</v>
      </c>
      <c r="AY98" s="112">
        <v>0</v>
      </c>
      <c r="AZ98" s="112">
        <v>0</v>
      </c>
    </row>
    <row r="99" spans="1:52">
      <c r="A99" s="128" t="s">
        <v>152</v>
      </c>
      <c r="B99" s="112">
        <v>0</v>
      </c>
      <c r="C99" s="112">
        <v>0</v>
      </c>
      <c r="D99" s="112">
        <v>0</v>
      </c>
      <c r="E99" s="112">
        <v>0</v>
      </c>
      <c r="F99" s="112">
        <v>0</v>
      </c>
      <c r="G99" s="112">
        <v>0</v>
      </c>
      <c r="H99" s="112">
        <v>0</v>
      </c>
      <c r="I99" s="112">
        <v>0</v>
      </c>
      <c r="J99" s="112">
        <v>0</v>
      </c>
      <c r="K99" s="112">
        <v>0</v>
      </c>
      <c r="L99" s="112">
        <v>0</v>
      </c>
      <c r="M99" s="112">
        <v>0</v>
      </c>
      <c r="N99" s="112">
        <v>0</v>
      </c>
      <c r="O99" s="112">
        <v>0</v>
      </c>
      <c r="P99" s="112">
        <v>0</v>
      </c>
      <c r="Q99" s="112">
        <v>0</v>
      </c>
      <c r="R99" s="112">
        <v>0</v>
      </c>
      <c r="S99" s="112">
        <v>0</v>
      </c>
      <c r="T99" s="112">
        <v>0</v>
      </c>
      <c r="U99" s="112">
        <v>0</v>
      </c>
      <c r="V99" s="112">
        <v>0</v>
      </c>
      <c r="W99" s="112">
        <v>0</v>
      </c>
      <c r="X99" s="112">
        <v>0</v>
      </c>
      <c r="Y99" s="112">
        <v>0</v>
      </c>
      <c r="Z99" s="112">
        <v>0</v>
      </c>
      <c r="AA99" s="112">
        <v>0</v>
      </c>
      <c r="AB99" s="112">
        <v>0</v>
      </c>
      <c r="AC99" s="112">
        <v>0</v>
      </c>
      <c r="AD99" s="112">
        <v>0</v>
      </c>
      <c r="AE99" s="112">
        <v>0</v>
      </c>
      <c r="AF99" s="112">
        <v>0</v>
      </c>
      <c r="AG99" s="112">
        <v>0</v>
      </c>
      <c r="AH99" s="112">
        <v>0</v>
      </c>
      <c r="AI99" s="112">
        <v>0</v>
      </c>
      <c r="AJ99" s="112">
        <v>0</v>
      </c>
      <c r="AK99" s="112">
        <v>0</v>
      </c>
      <c r="AL99" s="112">
        <v>0</v>
      </c>
      <c r="AM99" s="112">
        <v>0</v>
      </c>
      <c r="AN99" s="112">
        <v>0</v>
      </c>
      <c r="AO99" s="112">
        <v>0</v>
      </c>
      <c r="AP99" s="112">
        <v>0</v>
      </c>
      <c r="AQ99" s="112">
        <v>0</v>
      </c>
      <c r="AR99" s="112">
        <v>0</v>
      </c>
      <c r="AS99" s="112">
        <v>0</v>
      </c>
      <c r="AT99" s="112">
        <v>0</v>
      </c>
      <c r="AU99" s="112">
        <v>0</v>
      </c>
      <c r="AV99" s="112">
        <v>0</v>
      </c>
      <c r="AW99" s="112">
        <v>0</v>
      </c>
      <c r="AX99" s="112">
        <v>0</v>
      </c>
      <c r="AY99" s="112">
        <v>0</v>
      </c>
      <c r="AZ99" s="112">
        <v>0</v>
      </c>
    </row>
    <row r="100" spans="1:52">
      <c r="A100" s="126" t="s">
        <v>140</v>
      </c>
      <c r="B100" s="127">
        <v>1734.6365678939817</v>
      </c>
      <c r="C100" s="127">
        <v>1747.2593807687517</v>
      </c>
      <c r="D100" s="127">
        <v>1742.5698645447549</v>
      </c>
      <c r="E100" s="127">
        <v>1731.8386379984347</v>
      </c>
      <c r="F100" s="127">
        <v>1709.0675400771529</v>
      </c>
      <c r="G100" s="127">
        <v>2204.5744372593244</v>
      </c>
      <c r="H100" s="127">
        <v>2177.7011229401141</v>
      </c>
      <c r="I100" s="127">
        <v>2135.3429034661767</v>
      </c>
      <c r="J100" s="127">
        <v>2180.9868298434999</v>
      </c>
      <c r="K100" s="127">
        <v>2082.0981132845491</v>
      </c>
      <c r="L100" s="127">
        <v>2317.7655146971915</v>
      </c>
      <c r="M100" s="127">
        <v>2377.1106839802601</v>
      </c>
      <c r="N100" s="127">
        <v>2378.5875697716319</v>
      </c>
      <c r="O100" s="127">
        <v>3487.4879553297383</v>
      </c>
      <c r="P100" s="127">
        <v>3439.3114412141563</v>
      </c>
      <c r="Q100" s="127">
        <v>3680.1795346570188</v>
      </c>
      <c r="R100" s="127">
        <v>4106.0687403312677</v>
      </c>
      <c r="S100" s="127">
        <v>4988.0275001702094</v>
      </c>
      <c r="T100" s="127">
        <v>6111.006042755298</v>
      </c>
      <c r="U100" s="127">
        <v>7428.4105843442785</v>
      </c>
      <c r="V100" s="127">
        <v>8903.5894483858574</v>
      </c>
      <c r="W100" s="127">
        <v>10784.642884442985</v>
      </c>
      <c r="X100" s="127">
        <v>13073.642049586713</v>
      </c>
      <c r="Y100" s="127">
        <v>15762.730063570041</v>
      </c>
      <c r="Z100" s="127">
        <v>18862.911468273855</v>
      </c>
      <c r="AA100" s="127">
        <v>22364.938403789845</v>
      </c>
      <c r="AB100" s="127">
        <v>26213.430971512022</v>
      </c>
      <c r="AC100" s="127">
        <v>30440.168284006191</v>
      </c>
      <c r="AD100" s="127">
        <v>35075.975144904442</v>
      </c>
      <c r="AE100" s="127">
        <v>40158.199789426049</v>
      </c>
      <c r="AF100" s="127">
        <v>45655.368978606872</v>
      </c>
      <c r="AG100" s="127">
        <v>51542.451517425761</v>
      </c>
      <c r="AH100" s="127">
        <v>57792.667171723253</v>
      </c>
      <c r="AI100" s="127">
        <v>64298.793720909489</v>
      </c>
      <c r="AJ100" s="127">
        <v>71022.804104694282</v>
      </c>
      <c r="AK100" s="127">
        <v>77876.846571321963</v>
      </c>
      <c r="AL100" s="127">
        <v>84762.352494374383</v>
      </c>
      <c r="AM100" s="127">
        <v>91772.958154973283</v>
      </c>
      <c r="AN100" s="127">
        <v>98820.65269244097</v>
      </c>
      <c r="AO100" s="127">
        <v>106000.22779783953</v>
      </c>
      <c r="AP100" s="127">
        <v>113478.60596843516</v>
      </c>
      <c r="AQ100" s="127">
        <v>121267.07783529199</v>
      </c>
      <c r="AR100" s="127">
        <v>129306.05888493377</v>
      </c>
      <c r="AS100" s="127">
        <v>137611.4578539608</v>
      </c>
      <c r="AT100" s="127">
        <v>146154.30219439027</v>
      </c>
      <c r="AU100" s="127">
        <v>155004.23834565183</v>
      </c>
      <c r="AV100" s="127">
        <v>164040.2161312094</v>
      </c>
      <c r="AW100" s="127">
        <v>173368.41311544881</v>
      </c>
      <c r="AX100" s="127">
        <v>182817.10375303967</v>
      </c>
      <c r="AY100" s="127">
        <v>192485.21168570351</v>
      </c>
      <c r="AZ100" s="127">
        <v>202253.00824050099</v>
      </c>
    </row>
    <row r="101" spans="1:52">
      <c r="A101" s="128" t="s">
        <v>141</v>
      </c>
      <c r="B101" s="112">
        <v>1734.6365678939817</v>
      </c>
      <c r="C101" s="112">
        <v>1747.2593807687517</v>
      </c>
      <c r="D101" s="112">
        <v>1742.5698645447549</v>
      </c>
      <c r="E101" s="112">
        <v>1731.8386379984347</v>
      </c>
      <c r="F101" s="112">
        <v>1709.0675400771529</v>
      </c>
      <c r="G101" s="112">
        <v>2204.5744372593244</v>
      </c>
      <c r="H101" s="112">
        <v>2177.7011229401141</v>
      </c>
      <c r="I101" s="112">
        <v>2135.3429034661767</v>
      </c>
      <c r="J101" s="112">
        <v>2180.9868298434999</v>
      </c>
      <c r="K101" s="112">
        <v>2082.0981132845491</v>
      </c>
      <c r="L101" s="112">
        <v>2317.7655146971915</v>
      </c>
      <c r="M101" s="112">
        <v>2377.1106839802601</v>
      </c>
      <c r="N101" s="112">
        <v>2378.5875697716319</v>
      </c>
      <c r="O101" s="112">
        <v>3487.4879553297383</v>
      </c>
      <c r="P101" s="112">
        <v>3439.3114412141563</v>
      </c>
      <c r="Q101" s="112">
        <v>3680.1795346570188</v>
      </c>
      <c r="R101" s="112">
        <v>4106.0687403312677</v>
      </c>
      <c r="S101" s="112">
        <v>4988.0275001702094</v>
      </c>
      <c r="T101" s="112">
        <v>6111.006042755298</v>
      </c>
      <c r="U101" s="112">
        <v>7428.4105843442785</v>
      </c>
      <c r="V101" s="112">
        <v>8903.5894483858574</v>
      </c>
      <c r="W101" s="112">
        <v>10784.642884442985</v>
      </c>
      <c r="X101" s="112">
        <v>13073.642049586713</v>
      </c>
      <c r="Y101" s="112">
        <v>15762.065540534926</v>
      </c>
      <c r="Z101" s="112">
        <v>18857.462279141728</v>
      </c>
      <c r="AA101" s="112">
        <v>22352.129265678617</v>
      </c>
      <c r="AB101" s="112">
        <v>26188.2639878788</v>
      </c>
      <c r="AC101" s="112">
        <v>30394.364471115088</v>
      </c>
      <c r="AD101" s="112">
        <v>34998.031228255357</v>
      </c>
      <c r="AE101" s="112">
        <v>40035.36095909791</v>
      </c>
      <c r="AF101" s="112">
        <v>45466.769629989096</v>
      </c>
      <c r="AG101" s="112">
        <v>51262.190250256877</v>
      </c>
      <c r="AH101" s="112">
        <v>57387.526630051616</v>
      </c>
      <c r="AI101" s="112">
        <v>63723.391888216654</v>
      </c>
      <c r="AJ101" s="112">
        <v>70221.327022970101</v>
      </c>
      <c r="AK101" s="112">
        <v>76784.485460909651</v>
      </c>
      <c r="AL101" s="112">
        <v>83303.129783498705</v>
      </c>
      <c r="AM101" s="112">
        <v>89847.259370893138</v>
      </c>
      <c r="AN101" s="112">
        <v>96310.559103867097</v>
      </c>
      <c r="AO101" s="112">
        <v>102758.60961941894</v>
      </c>
      <c r="AP101" s="112">
        <v>109349.54124568174</v>
      </c>
      <c r="AQ101" s="112">
        <v>116048.90641934928</v>
      </c>
      <c r="AR101" s="112">
        <v>122759.6833848769</v>
      </c>
      <c r="AS101" s="112">
        <v>129448.34522470916</v>
      </c>
      <c r="AT101" s="112">
        <v>136078.53206211943</v>
      </c>
      <c r="AU101" s="112">
        <v>142653.50892178321</v>
      </c>
      <c r="AV101" s="112">
        <v>149079.31656864518</v>
      </c>
      <c r="AW101" s="112">
        <v>155370.85876055539</v>
      </c>
      <c r="AX101" s="112">
        <v>161376.3096812474</v>
      </c>
      <c r="AY101" s="112">
        <v>167148.12436779376</v>
      </c>
      <c r="AZ101" s="112">
        <v>172585.91035841833</v>
      </c>
    </row>
    <row r="102" spans="1:52">
      <c r="A102" s="128" t="s">
        <v>142</v>
      </c>
      <c r="B102" s="112">
        <v>0</v>
      </c>
      <c r="C102" s="112">
        <v>0</v>
      </c>
      <c r="D102" s="112">
        <v>0</v>
      </c>
      <c r="E102" s="112">
        <v>0</v>
      </c>
      <c r="F102" s="112">
        <v>0</v>
      </c>
      <c r="G102" s="112">
        <v>0</v>
      </c>
      <c r="H102" s="112">
        <v>0</v>
      </c>
      <c r="I102" s="112">
        <v>0</v>
      </c>
      <c r="J102" s="112">
        <v>0</v>
      </c>
      <c r="K102" s="112">
        <v>0</v>
      </c>
      <c r="L102" s="112">
        <v>0</v>
      </c>
      <c r="M102" s="112">
        <v>0</v>
      </c>
      <c r="N102" s="112">
        <v>0</v>
      </c>
      <c r="O102" s="112">
        <v>0</v>
      </c>
      <c r="P102" s="112">
        <v>0</v>
      </c>
      <c r="Q102" s="112">
        <v>0</v>
      </c>
      <c r="R102" s="112">
        <v>0</v>
      </c>
      <c r="S102" s="112">
        <v>0</v>
      </c>
      <c r="T102" s="112">
        <v>0</v>
      </c>
      <c r="U102" s="112">
        <v>0</v>
      </c>
      <c r="V102" s="112">
        <v>0</v>
      </c>
      <c r="W102" s="112">
        <v>0</v>
      </c>
      <c r="X102" s="112">
        <v>0</v>
      </c>
      <c r="Y102" s="112">
        <v>0</v>
      </c>
      <c r="Z102" s="112">
        <v>0.66335897543253142</v>
      </c>
      <c r="AA102" s="112">
        <v>3.2007433210770864</v>
      </c>
      <c r="AB102" s="112">
        <v>7.3031953499215829</v>
      </c>
      <c r="AC102" s="112">
        <v>12.75664188190707</v>
      </c>
      <c r="AD102" s="112">
        <v>20.995012812656014</v>
      </c>
      <c r="AE102" s="112">
        <v>34.217141266679931</v>
      </c>
      <c r="AF102" s="112">
        <v>53.199916897063396</v>
      </c>
      <c r="AG102" s="112">
        <v>79.817776023394686</v>
      </c>
      <c r="AH102" s="112">
        <v>113.4502205857779</v>
      </c>
      <c r="AI102" s="112">
        <v>157.08491455363369</v>
      </c>
      <c r="AJ102" s="112">
        <v>214.66348204281704</v>
      </c>
      <c r="AK102" s="112">
        <v>289.44867787557655</v>
      </c>
      <c r="AL102" s="112">
        <v>382.77116733070221</v>
      </c>
      <c r="AM102" s="112">
        <v>500.9307070244559</v>
      </c>
      <c r="AN102" s="112">
        <v>637.65512619920673</v>
      </c>
      <c r="AO102" s="112">
        <v>794.93578052434873</v>
      </c>
      <c r="AP102" s="112">
        <v>982.42462213668568</v>
      </c>
      <c r="AQ102" s="112">
        <v>1210.4754629763938</v>
      </c>
      <c r="AR102" s="112">
        <v>1485.2418086650289</v>
      </c>
      <c r="AS102" s="112">
        <v>1804.6599016569924</v>
      </c>
      <c r="AT102" s="112">
        <v>2160.8491690129208</v>
      </c>
      <c r="AU102" s="112">
        <v>2568.5514640299489</v>
      </c>
      <c r="AV102" s="112">
        <v>3027.5240669903783</v>
      </c>
      <c r="AW102" s="112">
        <v>3556.7965871234146</v>
      </c>
      <c r="AX102" s="112">
        <v>4141.6824153971711</v>
      </c>
      <c r="AY102" s="112">
        <v>4804.8799090069651</v>
      </c>
      <c r="AZ102" s="112">
        <v>5523.9027083979199</v>
      </c>
    </row>
    <row r="103" spans="1:52">
      <c r="A103" s="128" t="s">
        <v>143</v>
      </c>
      <c r="B103" s="112">
        <v>0</v>
      </c>
      <c r="C103" s="112">
        <v>0</v>
      </c>
      <c r="D103" s="112">
        <v>0</v>
      </c>
      <c r="E103" s="112">
        <v>0</v>
      </c>
      <c r="F103" s="112">
        <v>0</v>
      </c>
      <c r="G103" s="112">
        <v>0</v>
      </c>
      <c r="H103" s="112">
        <v>0</v>
      </c>
      <c r="I103" s="112">
        <v>0</v>
      </c>
      <c r="J103" s="112">
        <v>0</v>
      </c>
      <c r="K103" s="112">
        <v>0</v>
      </c>
      <c r="L103" s="112">
        <v>0</v>
      </c>
      <c r="M103" s="112">
        <v>0</v>
      </c>
      <c r="N103" s="112">
        <v>0</v>
      </c>
      <c r="O103" s="112">
        <v>0</v>
      </c>
      <c r="P103" s="112">
        <v>0</v>
      </c>
      <c r="Q103" s="112">
        <v>0</v>
      </c>
      <c r="R103" s="112">
        <v>0</v>
      </c>
      <c r="S103" s="112">
        <v>0</v>
      </c>
      <c r="T103" s="112">
        <v>0</v>
      </c>
      <c r="U103" s="112">
        <v>0</v>
      </c>
      <c r="V103" s="112">
        <v>0</v>
      </c>
      <c r="W103" s="112">
        <v>0</v>
      </c>
      <c r="X103" s="112">
        <v>0</v>
      </c>
      <c r="Y103" s="112">
        <v>0.66452303511567956</v>
      </c>
      <c r="Z103" s="112">
        <v>4.785830156696079</v>
      </c>
      <c r="AA103" s="112">
        <v>9.6083947901495907</v>
      </c>
      <c r="AB103" s="112">
        <v>17.863788283297563</v>
      </c>
      <c r="AC103" s="112">
        <v>33.047171009195445</v>
      </c>
      <c r="AD103" s="112">
        <v>56.948903836429857</v>
      </c>
      <c r="AE103" s="112">
        <v>88.621689061462135</v>
      </c>
      <c r="AF103" s="112">
        <v>135.39943172071261</v>
      </c>
      <c r="AG103" s="112">
        <v>200.44349114548933</v>
      </c>
      <c r="AH103" s="112">
        <v>291.69032108585583</v>
      </c>
      <c r="AI103" s="112">
        <v>418.31691813920105</v>
      </c>
      <c r="AJ103" s="112">
        <v>586.81359968136087</v>
      </c>
      <c r="AK103" s="112">
        <v>802.91243253672451</v>
      </c>
      <c r="AL103" s="112">
        <v>1076.4515435449748</v>
      </c>
      <c r="AM103" s="112">
        <v>1424.7680770556929</v>
      </c>
      <c r="AN103" s="112">
        <v>1872.4384623746632</v>
      </c>
      <c r="AO103" s="112">
        <v>2446.6823978962348</v>
      </c>
      <c r="AP103" s="112">
        <v>3146.6401006167307</v>
      </c>
      <c r="AQ103" s="112">
        <v>4007.6959529663081</v>
      </c>
      <c r="AR103" s="112">
        <v>5061.1336913918331</v>
      </c>
      <c r="AS103" s="112">
        <v>6358.4527275946602</v>
      </c>
      <c r="AT103" s="112">
        <v>7914.9209632579286</v>
      </c>
      <c r="AU103" s="112">
        <v>9782.1779598386784</v>
      </c>
      <c r="AV103" s="112">
        <v>11933.375495573837</v>
      </c>
      <c r="AW103" s="112">
        <v>14440.75776776999</v>
      </c>
      <c r="AX103" s="112">
        <v>17299.111656395115</v>
      </c>
      <c r="AY103" s="112">
        <v>20532.207408902777</v>
      </c>
      <c r="AZ103" s="112">
        <v>24143.195173684755</v>
      </c>
    </row>
    <row r="104" spans="1:52">
      <c r="A104" s="128" t="s">
        <v>150</v>
      </c>
      <c r="B104" s="112">
        <v>0</v>
      </c>
      <c r="C104" s="112">
        <v>0</v>
      </c>
      <c r="D104" s="112">
        <v>0</v>
      </c>
      <c r="E104" s="112">
        <v>0</v>
      </c>
      <c r="F104" s="112">
        <v>0</v>
      </c>
      <c r="G104" s="112">
        <v>0</v>
      </c>
      <c r="H104" s="112">
        <v>0</v>
      </c>
      <c r="I104" s="112">
        <v>0</v>
      </c>
      <c r="J104" s="112">
        <v>0</v>
      </c>
      <c r="K104" s="112">
        <v>0</v>
      </c>
      <c r="L104" s="112">
        <v>0</v>
      </c>
      <c r="M104" s="112">
        <v>0</v>
      </c>
      <c r="N104" s="112">
        <v>0</v>
      </c>
      <c r="O104" s="112">
        <v>0</v>
      </c>
      <c r="P104" s="112">
        <v>0</v>
      </c>
      <c r="Q104" s="112">
        <v>0</v>
      </c>
      <c r="R104" s="112">
        <v>0</v>
      </c>
      <c r="S104" s="112">
        <v>0</v>
      </c>
      <c r="T104" s="112">
        <v>0</v>
      </c>
      <c r="U104" s="112">
        <v>0</v>
      </c>
      <c r="V104" s="112">
        <v>0</v>
      </c>
      <c r="W104" s="112">
        <v>0</v>
      </c>
      <c r="X104" s="112">
        <v>0</v>
      </c>
      <c r="Y104" s="112">
        <v>0</v>
      </c>
      <c r="Z104" s="112">
        <v>0</v>
      </c>
      <c r="AA104" s="112">
        <v>0</v>
      </c>
      <c r="AB104" s="112">
        <v>0</v>
      </c>
      <c r="AC104" s="112">
        <v>0</v>
      </c>
      <c r="AD104" s="112">
        <v>0</v>
      </c>
      <c r="AE104" s="112">
        <v>0</v>
      </c>
      <c r="AF104" s="112">
        <v>0</v>
      </c>
      <c r="AG104" s="112">
        <v>0</v>
      </c>
      <c r="AH104" s="112">
        <v>0</v>
      </c>
      <c r="AI104" s="112">
        <v>0</v>
      </c>
      <c r="AJ104" s="112">
        <v>0</v>
      </c>
      <c r="AK104" s="112">
        <v>0</v>
      </c>
      <c r="AL104" s="112">
        <v>0</v>
      </c>
      <c r="AM104" s="112">
        <v>0</v>
      </c>
      <c r="AN104" s="112">
        <v>0</v>
      </c>
      <c r="AO104" s="112">
        <v>0</v>
      </c>
      <c r="AP104" s="112">
        <v>0</v>
      </c>
      <c r="AQ104" s="112">
        <v>0</v>
      </c>
      <c r="AR104" s="112">
        <v>0</v>
      </c>
      <c r="AS104" s="112">
        <v>0</v>
      </c>
      <c r="AT104" s="112">
        <v>0</v>
      </c>
      <c r="AU104" s="112">
        <v>0</v>
      </c>
      <c r="AV104" s="112">
        <v>0</v>
      </c>
      <c r="AW104" s="112">
        <v>0</v>
      </c>
      <c r="AX104" s="112">
        <v>0</v>
      </c>
      <c r="AY104" s="112">
        <v>0</v>
      </c>
      <c r="AZ104" s="112">
        <v>0</v>
      </c>
    </row>
    <row r="105" spans="1:52">
      <c r="A105" s="126" t="s">
        <v>144</v>
      </c>
      <c r="B105" s="127">
        <v>0</v>
      </c>
      <c r="C105" s="127">
        <v>0</v>
      </c>
      <c r="D105" s="127">
        <v>0</v>
      </c>
      <c r="E105" s="127">
        <v>0</v>
      </c>
      <c r="F105" s="127">
        <v>0</v>
      </c>
      <c r="G105" s="127">
        <v>0</v>
      </c>
      <c r="H105" s="127">
        <v>0</v>
      </c>
      <c r="I105" s="127">
        <v>0</v>
      </c>
      <c r="J105" s="127">
        <v>0</v>
      </c>
      <c r="K105" s="127">
        <v>0</v>
      </c>
      <c r="L105" s="127">
        <v>0</v>
      </c>
      <c r="M105" s="127">
        <v>0</v>
      </c>
      <c r="N105" s="127">
        <v>0</v>
      </c>
      <c r="O105" s="127">
        <v>0</v>
      </c>
      <c r="P105" s="127">
        <v>0</v>
      </c>
      <c r="Q105" s="127">
        <v>0</v>
      </c>
      <c r="R105" s="127">
        <v>0.6820300136213826</v>
      </c>
      <c r="S105" s="127">
        <v>3.2681145334065307</v>
      </c>
      <c r="T105" s="127">
        <v>5.8335938252414925</v>
      </c>
      <c r="U105" s="127">
        <v>8.3810716859953445</v>
      </c>
      <c r="V105" s="127">
        <v>12.287361205154276</v>
      </c>
      <c r="W105" s="127">
        <v>12.274359181996417</v>
      </c>
      <c r="X105" s="127">
        <v>12.253888111104825</v>
      </c>
      <c r="Y105" s="127">
        <v>12.211554697645285</v>
      </c>
      <c r="Z105" s="127">
        <v>12.109034185935117</v>
      </c>
      <c r="AA105" s="127">
        <v>11.919186334978928</v>
      </c>
      <c r="AB105" s="127">
        <v>11.629232904540403</v>
      </c>
      <c r="AC105" s="127">
        <v>11.271948956365105</v>
      </c>
      <c r="AD105" s="127">
        <v>10.862396438980522</v>
      </c>
      <c r="AE105" s="127">
        <v>10.418391194350676</v>
      </c>
      <c r="AF105" s="127">
        <v>72.585632184380472</v>
      </c>
      <c r="AG105" s="127">
        <v>310.82853102458694</v>
      </c>
      <c r="AH105" s="127">
        <v>762.52977676256637</v>
      </c>
      <c r="AI105" s="127">
        <v>1460.7863416596972</v>
      </c>
      <c r="AJ105" s="127">
        <v>2430.1979356568395</v>
      </c>
      <c r="AK105" s="127">
        <v>3674.1625026329375</v>
      </c>
      <c r="AL105" s="127">
        <v>5192.4166614542146</v>
      </c>
      <c r="AM105" s="127">
        <v>6980.3123621974246</v>
      </c>
      <c r="AN105" s="127">
        <v>9018.3051752191714</v>
      </c>
      <c r="AO105" s="127">
        <v>11293.241545565983</v>
      </c>
      <c r="AP105" s="127">
        <v>13806.671992062234</v>
      </c>
      <c r="AQ105" s="127">
        <v>16560.164842788243</v>
      </c>
      <c r="AR105" s="127">
        <v>19499.425206441458</v>
      </c>
      <c r="AS105" s="127">
        <v>22631.607574196474</v>
      </c>
      <c r="AT105" s="127">
        <v>25908.759175071944</v>
      </c>
      <c r="AU105" s="127">
        <v>29321.595285544787</v>
      </c>
      <c r="AV105" s="127">
        <v>32814.172045890227</v>
      </c>
      <c r="AW105" s="127">
        <v>36438.674419798277</v>
      </c>
      <c r="AX105" s="127">
        <v>40106.606819755631</v>
      </c>
      <c r="AY105" s="127">
        <v>43837.676182584066</v>
      </c>
      <c r="AZ105" s="127">
        <v>47538.722041737339</v>
      </c>
    </row>
    <row r="106" spans="1:52">
      <c r="A106" s="128" t="s">
        <v>145</v>
      </c>
      <c r="B106" s="112">
        <v>0</v>
      </c>
      <c r="C106" s="112">
        <v>0</v>
      </c>
      <c r="D106" s="112">
        <v>0</v>
      </c>
      <c r="E106" s="112">
        <v>0</v>
      </c>
      <c r="F106" s="112">
        <v>0</v>
      </c>
      <c r="G106" s="112">
        <v>0</v>
      </c>
      <c r="H106" s="112">
        <v>0</v>
      </c>
      <c r="I106" s="112">
        <v>0</v>
      </c>
      <c r="J106" s="112">
        <v>0</v>
      </c>
      <c r="K106" s="112">
        <v>0</v>
      </c>
      <c r="L106" s="112">
        <v>0</v>
      </c>
      <c r="M106" s="112">
        <v>0</v>
      </c>
      <c r="N106" s="112">
        <v>0</v>
      </c>
      <c r="O106" s="112">
        <v>0</v>
      </c>
      <c r="P106" s="112">
        <v>0</v>
      </c>
      <c r="Q106" s="112">
        <v>0</v>
      </c>
      <c r="R106" s="112">
        <v>0</v>
      </c>
      <c r="S106" s="112">
        <v>0</v>
      </c>
      <c r="T106" s="112">
        <v>0</v>
      </c>
      <c r="U106" s="112">
        <v>0</v>
      </c>
      <c r="V106" s="112">
        <v>0</v>
      </c>
      <c r="W106" s="112">
        <v>0</v>
      </c>
      <c r="X106" s="112">
        <v>0</v>
      </c>
      <c r="Y106" s="112">
        <v>0</v>
      </c>
      <c r="Z106" s="112">
        <v>0</v>
      </c>
      <c r="AA106" s="112">
        <v>0</v>
      </c>
      <c r="AB106" s="112">
        <v>0</v>
      </c>
      <c r="AC106" s="112">
        <v>0</v>
      </c>
      <c r="AD106" s="112">
        <v>0</v>
      </c>
      <c r="AE106" s="112">
        <v>0</v>
      </c>
      <c r="AF106" s="112">
        <v>34.179960250035769</v>
      </c>
      <c r="AG106" s="112">
        <v>176.74880559458285</v>
      </c>
      <c r="AH106" s="112">
        <v>466.81826096547536</v>
      </c>
      <c r="AI106" s="112">
        <v>936.33372833098304</v>
      </c>
      <c r="AJ106" s="112">
        <v>1616.5292652117471</v>
      </c>
      <c r="AK106" s="112">
        <v>2526.2466848094887</v>
      </c>
      <c r="AL106" s="112">
        <v>3675.1560884149776</v>
      </c>
      <c r="AM106" s="112">
        <v>5070.9366065917529</v>
      </c>
      <c r="AN106" s="112">
        <v>6717.2107940133319</v>
      </c>
      <c r="AO106" s="112">
        <v>8621.3129811868748</v>
      </c>
      <c r="AP106" s="112">
        <v>10784.238089518878</v>
      </c>
      <c r="AQ106" s="112">
        <v>13209.231718148894</v>
      </c>
      <c r="AR106" s="112">
        <v>15846.708033667599</v>
      </c>
      <c r="AS106" s="112">
        <v>18710.122385940958</v>
      </c>
      <c r="AT106" s="112">
        <v>21758.704557691115</v>
      </c>
      <c r="AU106" s="112">
        <v>24986.518712862493</v>
      </c>
      <c r="AV106" s="112">
        <v>28331.66468998733</v>
      </c>
      <c r="AW106" s="112">
        <v>31829.325717422547</v>
      </c>
      <c r="AX106" s="112">
        <v>35407.443638756929</v>
      </c>
      <c r="AY106" s="112">
        <v>39068.005727262243</v>
      </c>
      <c r="AZ106" s="112">
        <v>42711.077314622569</v>
      </c>
    </row>
    <row r="107" spans="1:52">
      <c r="A107" s="128" t="s">
        <v>153</v>
      </c>
      <c r="B107" s="112">
        <v>0</v>
      </c>
      <c r="C107" s="112">
        <v>0</v>
      </c>
      <c r="D107" s="112">
        <v>0</v>
      </c>
      <c r="E107" s="112">
        <v>0</v>
      </c>
      <c r="F107" s="112">
        <v>0</v>
      </c>
      <c r="G107" s="112">
        <v>0</v>
      </c>
      <c r="H107" s="112">
        <v>0</v>
      </c>
      <c r="I107" s="112">
        <v>0</v>
      </c>
      <c r="J107" s="112">
        <v>0</v>
      </c>
      <c r="K107" s="112">
        <v>0</v>
      </c>
      <c r="L107" s="112">
        <v>0</v>
      </c>
      <c r="M107" s="112">
        <v>0</v>
      </c>
      <c r="N107" s="112">
        <v>0</v>
      </c>
      <c r="O107" s="112">
        <v>0</v>
      </c>
      <c r="P107" s="112">
        <v>0</v>
      </c>
      <c r="Q107" s="112">
        <v>0</v>
      </c>
      <c r="R107" s="112">
        <v>0.6820300136213826</v>
      </c>
      <c r="S107" s="112">
        <v>3.2681145334065307</v>
      </c>
      <c r="T107" s="112">
        <v>5.8335938252414925</v>
      </c>
      <c r="U107" s="112">
        <v>8.3810716859953445</v>
      </c>
      <c r="V107" s="112">
        <v>12.287361205154276</v>
      </c>
      <c r="W107" s="112">
        <v>12.274359181996417</v>
      </c>
      <c r="X107" s="112">
        <v>12.253888111104825</v>
      </c>
      <c r="Y107" s="112">
        <v>12.211554697645285</v>
      </c>
      <c r="Z107" s="112">
        <v>12.109034185935117</v>
      </c>
      <c r="AA107" s="112">
        <v>11.919186334978928</v>
      </c>
      <c r="AB107" s="112">
        <v>11.629232904540403</v>
      </c>
      <c r="AC107" s="112">
        <v>11.271948956365105</v>
      </c>
      <c r="AD107" s="112">
        <v>10.862396438980522</v>
      </c>
      <c r="AE107" s="112">
        <v>10.418391194350676</v>
      </c>
      <c r="AF107" s="112">
        <v>38.40567193434471</v>
      </c>
      <c r="AG107" s="112">
        <v>134.07972543000412</v>
      </c>
      <c r="AH107" s="112">
        <v>295.71151579709101</v>
      </c>
      <c r="AI107" s="112">
        <v>524.45261332871416</v>
      </c>
      <c r="AJ107" s="112">
        <v>813.66867044509252</v>
      </c>
      <c r="AK107" s="112">
        <v>1147.9158178234491</v>
      </c>
      <c r="AL107" s="112">
        <v>1517.2605730392368</v>
      </c>
      <c r="AM107" s="112">
        <v>1909.3757556056721</v>
      </c>
      <c r="AN107" s="112">
        <v>2301.094381205839</v>
      </c>
      <c r="AO107" s="112">
        <v>2671.9285643791077</v>
      </c>
      <c r="AP107" s="112">
        <v>3022.4339025433555</v>
      </c>
      <c r="AQ107" s="112">
        <v>3350.933124639349</v>
      </c>
      <c r="AR107" s="112">
        <v>3652.7171727738587</v>
      </c>
      <c r="AS107" s="112">
        <v>3921.4851882555176</v>
      </c>
      <c r="AT107" s="112">
        <v>4150.0546173808307</v>
      </c>
      <c r="AU107" s="112">
        <v>4335.0765726822938</v>
      </c>
      <c r="AV107" s="112">
        <v>4482.5073559028961</v>
      </c>
      <c r="AW107" s="112">
        <v>4609.3487023757334</v>
      </c>
      <c r="AX107" s="112">
        <v>4699.163180998703</v>
      </c>
      <c r="AY107" s="112">
        <v>4769.6704553218196</v>
      </c>
      <c r="AZ107" s="112">
        <v>4827.6447271147717</v>
      </c>
    </row>
    <row r="108" spans="1:52">
      <c r="A108" s="122" t="s">
        <v>52</v>
      </c>
      <c r="B108" s="123">
        <v>1564050.6293841489</v>
      </c>
      <c r="C108" s="123">
        <v>1610007.4732960542</v>
      </c>
      <c r="D108" s="123">
        <v>1660332.790036476</v>
      </c>
      <c r="E108" s="123">
        <v>1669390.7999427482</v>
      </c>
      <c r="F108" s="123">
        <v>1813531.0881692215</v>
      </c>
      <c r="G108" s="123">
        <v>1859123.9947862723</v>
      </c>
      <c r="H108" s="123">
        <v>1915952.0635174266</v>
      </c>
      <c r="I108" s="123">
        <v>1987617.1003863974</v>
      </c>
      <c r="J108" s="123">
        <v>1955419.1507630125</v>
      </c>
      <c r="K108" s="123">
        <v>1770665.9317804151</v>
      </c>
      <c r="L108" s="123">
        <v>1822387.1631872188</v>
      </c>
      <c r="M108" s="123">
        <v>1813067.1663256537</v>
      </c>
      <c r="N108" s="123">
        <v>1756616.2886227965</v>
      </c>
      <c r="O108" s="123">
        <v>1782500.8798489678</v>
      </c>
      <c r="P108" s="123">
        <v>1791256.257901767</v>
      </c>
      <c r="Q108" s="123">
        <v>1839969.9161456032</v>
      </c>
      <c r="R108" s="123">
        <v>1931829.0771491681</v>
      </c>
      <c r="S108" s="123">
        <v>2010762.6745223445</v>
      </c>
      <c r="T108" s="123">
        <v>2072976.3793789903</v>
      </c>
      <c r="U108" s="123">
        <v>2119197.2335376469</v>
      </c>
      <c r="V108" s="123">
        <v>2153917.4632464144</v>
      </c>
      <c r="W108" s="123">
        <v>2184805.4785123309</v>
      </c>
      <c r="X108" s="123">
        <v>2212028.481228834</v>
      </c>
      <c r="Y108" s="123">
        <v>2238907.6547248475</v>
      </c>
      <c r="Z108" s="123">
        <v>2263693.7424290255</v>
      </c>
      <c r="AA108" s="123">
        <v>2287595.7903849841</v>
      </c>
      <c r="AB108" s="123">
        <v>2312217.6872635838</v>
      </c>
      <c r="AC108" s="123">
        <v>2337159.5122805177</v>
      </c>
      <c r="AD108" s="123">
        <v>2362316.2921920633</v>
      </c>
      <c r="AE108" s="123">
        <v>2387840.4271953097</v>
      </c>
      <c r="AF108" s="123">
        <v>2413675.5210737432</v>
      </c>
      <c r="AG108" s="123">
        <v>2438890.8317792369</v>
      </c>
      <c r="AH108" s="123">
        <v>2465334.2680275342</v>
      </c>
      <c r="AI108" s="123">
        <v>2489668.1567380801</v>
      </c>
      <c r="AJ108" s="123">
        <v>2514353.1073356769</v>
      </c>
      <c r="AK108" s="123">
        <v>2539181.0510957721</v>
      </c>
      <c r="AL108" s="123">
        <v>2564443.8739724355</v>
      </c>
      <c r="AM108" s="123">
        <v>2590178.6796480296</v>
      </c>
      <c r="AN108" s="123">
        <v>2616704.1866465975</v>
      </c>
      <c r="AO108" s="123">
        <v>2643302.6689806785</v>
      </c>
      <c r="AP108" s="123">
        <v>2670313.2098680669</v>
      </c>
      <c r="AQ108" s="123">
        <v>2698901.5321407793</v>
      </c>
      <c r="AR108" s="123">
        <v>2728638.3567547249</v>
      </c>
      <c r="AS108" s="123">
        <v>2758664.7506479686</v>
      </c>
      <c r="AT108" s="123">
        <v>2789785.3066108222</v>
      </c>
      <c r="AU108" s="123">
        <v>2821342.6226338767</v>
      </c>
      <c r="AV108" s="123">
        <v>2852955.130482778</v>
      </c>
      <c r="AW108" s="123">
        <v>2884627.403686841</v>
      </c>
      <c r="AX108" s="123">
        <v>2916762.7949120016</v>
      </c>
      <c r="AY108" s="123">
        <v>2949005.7003125236</v>
      </c>
      <c r="AZ108" s="123">
        <v>2982013.7083282494</v>
      </c>
    </row>
    <row r="109" spans="1:52">
      <c r="A109" s="124" t="s">
        <v>131</v>
      </c>
      <c r="B109" s="125">
        <v>86604.524271236427</v>
      </c>
      <c r="C109" s="125">
        <v>90531.048187131833</v>
      </c>
      <c r="D109" s="125">
        <v>92199.176176595094</v>
      </c>
      <c r="E109" s="125">
        <v>96176.783372807273</v>
      </c>
      <c r="F109" s="125">
        <v>99830.838466100802</v>
      </c>
      <c r="G109" s="125">
        <v>103193.32924858369</v>
      </c>
      <c r="H109" s="125">
        <v>105213.2175448479</v>
      </c>
      <c r="I109" s="125">
        <v>111318.7752065708</v>
      </c>
      <c r="J109" s="125">
        <v>110758.79982957151</v>
      </c>
      <c r="K109" s="125">
        <v>109811.76495922846</v>
      </c>
      <c r="L109" s="125">
        <v>112165.05405351076</v>
      </c>
      <c r="M109" s="125">
        <v>113488.34392143246</v>
      </c>
      <c r="N109" s="125">
        <v>111168.04196071165</v>
      </c>
      <c r="O109" s="125">
        <v>111432.26157378779</v>
      </c>
      <c r="P109" s="125">
        <v>114741.53092255992</v>
      </c>
      <c r="Q109" s="125">
        <v>117316.14408828289</v>
      </c>
      <c r="R109" s="125">
        <v>120063.96611192659</v>
      </c>
      <c r="S109" s="125">
        <v>123511.56564784792</v>
      </c>
      <c r="T109" s="125">
        <v>126805.72324437361</v>
      </c>
      <c r="U109" s="125">
        <v>129693.11396758321</v>
      </c>
      <c r="V109" s="125">
        <v>132353.86897264022</v>
      </c>
      <c r="W109" s="125">
        <v>134763.73251750332</v>
      </c>
      <c r="X109" s="125">
        <v>136985.09160446425</v>
      </c>
      <c r="Y109" s="125">
        <v>139277.13802227069</v>
      </c>
      <c r="Z109" s="125">
        <v>141613.44338501079</v>
      </c>
      <c r="AA109" s="125">
        <v>143891.61159005854</v>
      </c>
      <c r="AB109" s="125">
        <v>146257.10888849644</v>
      </c>
      <c r="AC109" s="125">
        <v>148786.70085677903</v>
      </c>
      <c r="AD109" s="125">
        <v>151309.87135138028</v>
      </c>
      <c r="AE109" s="125">
        <v>153847.62747795743</v>
      </c>
      <c r="AF109" s="125">
        <v>156408.46858745816</v>
      </c>
      <c r="AG109" s="125">
        <v>158979.50375797649</v>
      </c>
      <c r="AH109" s="125">
        <v>161552.89509956163</v>
      </c>
      <c r="AI109" s="125">
        <v>163969.96506710516</v>
      </c>
      <c r="AJ109" s="125">
        <v>166426.29009164876</v>
      </c>
      <c r="AK109" s="125">
        <v>168926.40269482404</v>
      </c>
      <c r="AL109" s="125">
        <v>171458.6315911772</v>
      </c>
      <c r="AM109" s="125">
        <v>174090.45411627443</v>
      </c>
      <c r="AN109" s="125">
        <v>176785.80065038535</v>
      </c>
      <c r="AO109" s="125">
        <v>179546.39895165412</v>
      </c>
      <c r="AP109" s="125">
        <v>182370.54400665319</v>
      </c>
      <c r="AQ109" s="125">
        <v>185345.15916066337</v>
      </c>
      <c r="AR109" s="125">
        <v>188387.83152299779</v>
      </c>
      <c r="AS109" s="125">
        <v>191512.24195012974</v>
      </c>
      <c r="AT109" s="125">
        <v>194730.59543357432</v>
      </c>
      <c r="AU109" s="125">
        <v>198082.50208876765</v>
      </c>
      <c r="AV109" s="125">
        <v>201513.72518136559</v>
      </c>
      <c r="AW109" s="125">
        <v>204963.42904304573</v>
      </c>
      <c r="AX109" s="125">
        <v>208471.26756621231</v>
      </c>
      <c r="AY109" s="125">
        <v>212019.44584675418</v>
      </c>
      <c r="AZ109" s="125">
        <v>215611.36061352692</v>
      </c>
    </row>
    <row r="110" spans="1:52">
      <c r="A110" s="126" t="s">
        <v>135</v>
      </c>
      <c r="B110" s="127">
        <v>86593.128903252538</v>
      </c>
      <c r="C110" s="127">
        <v>90518.427201508865</v>
      </c>
      <c r="D110" s="127">
        <v>92186.155854358774</v>
      </c>
      <c r="E110" s="127">
        <v>96163.681190951174</v>
      </c>
      <c r="F110" s="127">
        <v>99814.084406536524</v>
      </c>
      <c r="G110" s="127">
        <v>103176.89095316558</v>
      </c>
      <c r="H110" s="127">
        <v>105196.74495599419</v>
      </c>
      <c r="I110" s="127">
        <v>111302.18668200419</v>
      </c>
      <c r="J110" s="127">
        <v>110743.02412728123</v>
      </c>
      <c r="K110" s="127">
        <v>109795.2743930187</v>
      </c>
      <c r="L110" s="127">
        <v>112148.30232477165</v>
      </c>
      <c r="M110" s="127">
        <v>113468.19535741284</v>
      </c>
      <c r="N110" s="127">
        <v>111133.35632404276</v>
      </c>
      <c r="O110" s="127">
        <v>111381.80036620994</v>
      </c>
      <c r="P110" s="127">
        <v>114670.30931407461</v>
      </c>
      <c r="Q110" s="127">
        <v>117222.21024007452</v>
      </c>
      <c r="R110" s="127">
        <v>119911.49463425123</v>
      </c>
      <c r="S110" s="127">
        <v>123269.7671350272</v>
      </c>
      <c r="T110" s="127">
        <v>126446.58995394708</v>
      </c>
      <c r="U110" s="127">
        <v>129191.35842800002</v>
      </c>
      <c r="V110" s="127">
        <v>131166.65784191011</v>
      </c>
      <c r="W110" s="127">
        <v>132836.84934003168</v>
      </c>
      <c r="X110" s="127">
        <v>134314.95881687073</v>
      </c>
      <c r="Y110" s="127">
        <v>135866.49992735387</v>
      </c>
      <c r="Z110" s="127">
        <v>137368.03201139782</v>
      </c>
      <c r="AA110" s="127">
        <v>138617.87367807887</v>
      </c>
      <c r="AB110" s="127">
        <v>139766.25919457091</v>
      </c>
      <c r="AC110" s="127">
        <v>140894.85415211206</v>
      </c>
      <c r="AD110" s="127">
        <v>141832.70590204161</v>
      </c>
      <c r="AE110" s="127">
        <v>142592.89351841455</v>
      </c>
      <c r="AF110" s="127">
        <v>143148.90221379005</v>
      </c>
      <c r="AG110" s="127">
        <v>143462.70432815177</v>
      </c>
      <c r="AH110" s="127">
        <v>143479.03059095188</v>
      </c>
      <c r="AI110" s="127">
        <v>143079.28876395425</v>
      </c>
      <c r="AJ110" s="127">
        <v>142419.77666688489</v>
      </c>
      <c r="AK110" s="127">
        <v>141528.75453239417</v>
      </c>
      <c r="AL110" s="127">
        <v>140416.43723196426</v>
      </c>
      <c r="AM110" s="127">
        <v>139187.42307781553</v>
      </c>
      <c r="AN110" s="127">
        <v>137868.56600810625</v>
      </c>
      <c r="AO110" s="127">
        <v>136540.04448635704</v>
      </c>
      <c r="AP110" s="127">
        <v>135255.18127056857</v>
      </c>
      <c r="AQ110" s="127">
        <v>134159.07807459965</v>
      </c>
      <c r="AR110" s="127">
        <v>133222.30501015819</v>
      </c>
      <c r="AS110" s="127">
        <v>132513.17769223481</v>
      </c>
      <c r="AT110" s="127">
        <v>132023.28808890135</v>
      </c>
      <c r="AU110" s="127">
        <v>131795.37285944339</v>
      </c>
      <c r="AV110" s="127">
        <v>131780.71168022696</v>
      </c>
      <c r="AW110" s="127">
        <v>131946.76270132588</v>
      </c>
      <c r="AX110" s="127">
        <v>132284.51959374105</v>
      </c>
      <c r="AY110" s="127">
        <v>132720.02609796345</v>
      </c>
      <c r="AZ110" s="127">
        <v>133261.52771045454</v>
      </c>
    </row>
    <row r="111" spans="1:52">
      <c r="A111" s="128" t="s">
        <v>146</v>
      </c>
      <c r="B111" s="112">
        <v>189.85323466647822</v>
      </c>
      <c r="C111" s="112">
        <v>286.58892847505217</v>
      </c>
      <c r="D111" s="112">
        <v>408.56772847708913</v>
      </c>
      <c r="E111" s="112">
        <v>476.72537881057366</v>
      </c>
      <c r="F111" s="112">
        <v>510.68468659959279</v>
      </c>
      <c r="G111" s="112">
        <v>545.37720157728893</v>
      </c>
      <c r="H111" s="112">
        <v>600.70302540384932</v>
      </c>
      <c r="I111" s="112">
        <v>613.3385179227173</v>
      </c>
      <c r="J111" s="112">
        <v>628.64800608579674</v>
      </c>
      <c r="K111" s="112">
        <v>602.23393923025401</v>
      </c>
      <c r="L111" s="112">
        <v>617.43909968628941</v>
      </c>
      <c r="M111" s="112">
        <v>620.66675528037865</v>
      </c>
      <c r="N111" s="112">
        <v>612.43595348506039</v>
      </c>
      <c r="O111" s="112">
        <v>605.28569787437209</v>
      </c>
      <c r="P111" s="112">
        <v>617.13257722869366</v>
      </c>
      <c r="Q111" s="112">
        <v>599.636173717926</v>
      </c>
      <c r="R111" s="112">
        <v>577.08976770412801</v>
      </c>
      <c r="S111" s="112">
        <v>565.67335453493445</v>
      </c>
      <c r="T111" s="112">
        <v>550.60884236883021</v>
      </c>
      <c r="U111" s="112">
        <v>550.59003744515553</v>
      </c>
      <c r="V111" s="112">
        <v>542.58775188815866</v>
      </c>
      <c r="W111" s="112">
        <v>547.96550577114795</v>
      </c>
      <c r="X111" s="112">
        <v>562.86570341182028</v>
      </c>
      <c r="Y111" s="112">
        <v>587.30334353067678</v>
      </c>
      <c r="Z111" s="112">
        <v>616.2552210741942</v>
      </c>
      <c r="AA111" s="112">
        <v>644.31590373366544</v>
      </c>
      <c r="AB111" s="112">
        <v>670.98360154380771</v>
      </c>
      <c r="AC111" s="112">
        <v>695.45398954467362</v>
      </c>
      <c r="AD111" s="112">
        <v>716.52118878570923</v>
      </c>
      <c r="AE111" s="112">
        <v>733.90303507116971</v>
      </c>
      <c r="AF111" s="112">
        <v>748.47722846917873</v>
      </c>
      <c r="AG111" s="112">
        <v>759.95133664398622</v>
      </c>
      <c r="AH111" s="112">
        <v>768.83382519878762</v>
      </c>
      <c r="AI111" s="112">
        <v>774.90567217720422</v>
      </c>
      <c r="AJ111" s="112">
        <v>778.78034543885281</v>
      </c>
      <c r="AK111" s="112">
        <v>780.32723709998788</v>
      </c>
      <c r="AL111" s="112">
        <v>780.01506509752221</v>
      </c>
      <c r="AM111" s="112">
        <v>777.8884627470261</v>
      </c>
      <c r="AN111" s="112">
        <v>774.82857361799506</v>
      </c>
      <c r="AO111" s="112">
        <v>771.20178315374756</v>
      </c>
      <c r="AP111" s="112">
        <v>767.64670582039412</v>
      </c>
      <c r="AQ111" s="112">
        <v>764.64666846597072</v>
      </c>
      <c r="AR111" s="112">
        <v>762.56557573776468</v>
      </c>
      <c r="AS111" s="112">
        <v>761.20944931960605</v>
      </c>
      <c r="AT111" s="112">
        <v>761.00008819280254</v>
      </c>
      <c r="AU111" s="112">
        <v>762.01814787646072</v>
      </c>
      <c r="AV111" s="112">
        <v>764.40356784617882</v>
      </c>
      <c r="AW111" s="112">
        <v>767.38918134445669</v>
      </c>
      <c r="AX111" s="112">
        <v>771.6147598956112</v>
      </c>
      <c r="AY111" s="112">
        <v>776.7078513154471</v>
      </c>
      <c r="AZ111" s="112">
        <v>782.72531376167342</v>
      </c>
    </row>
    <row r="112" spans="1:52">
      <c r="A112" s="128" t="s">
        <v>136</v>
      </c>
      <c r="B112" s="112">
        <v>10045.253936941212</v>
      </c>
      <c r="C112" s="112">
        <v>9590.7945748154616</v>
      </c>
      <c r="D112" s="112">
        <v>8976.4406712483269</v>
      </c>
      <c r="E112" s="112">
        <v>8484.166190736094</v>
      </c>
      <c r="F112" s="112">
        <v>7836.8811490599846</v>
      </c>
      <c r="G112" s="112">
        <v>7345.4237816173027</v>
      </c>
      <c r="H112" s="112">
        <v>6887.7806169569976</v>
      </c>
      <c r="I112" s="112">
        <v>6510.3610932330002</v>
      </c>
      <c r="J112" s="112">
        <v>6052.8323750736117</v>
      </c>
      <c r="K112" s="112">
        <v>5653.2722967909804</v>
      </c>
      <c r="L112" s="112">
        <v>5355.5406673228063</v>
      </c>
      <c r="M112" s="112">
        <v>5050.0781960562954</v>
      </c>
      <c r="N112" s="112">
        <v>4720.7348408482094</v>
      </c>
      <c r="O112" s="112">
        <v>4568.2856884131079</v>
      </c>
      <c r="P112" s="112">
        <v>4417.9826705501146</v>
      </c>
      <c r="Q112" s="112">
        <v>4409.4864845661323</v>
      </c>
      <c r="R112" s="112">
        <v>4440.2270156680606</v>
      </c>
      <c r="S112" s="112">
        <v>4514.7206342401178</v>
      </c>
      <c r="T112" s="112">
        <v>4584.825462524359</v>
      </c>
      <c r="U112" s="112">
        <v>4667.0172825621366</v>
      </c>
      <c r="V112" s="112">
        <v>4795.5189552684051</v>
      </c>
      <c r="W112" s="112">
        <v>4920.4570881892205</v>
      </c>
      <c r="X112" s="112">
        <v>5037.7056381759394</v>
      </c>
      <c r="Y112" s="112">
        <v>5157.5540237972955</v>
      </c>
      <c r="Z112" s="112">
        <v>5274.7073373698877</v>
      </c>
      <c r="AA112" s="112">
        <v>5385.9679547687256</v>
      </c>
      <c r="AB112" s="112">
        <v>5491.5809559984773</v>
      </c>
      <c r="AC112" s="112">
        <v>5592.604547608451</v>
      </c>
      <c r="AD112" s="112">
        <v>5679.3276065040736</v>
      </c>
      <c r="AE112" s="112">
        <v>5751.1278859022968</v>
      </c>
      <c r="AF112" s="112">
        <v>5806.3992092132494</v>
      </c>
      <c r="AG112" s="112">
        <v>5844.4642383900355</v>
      </c>
      <c r="AH112" s="112">
        <v>5864.4316377524883</v>
      </c>
      <c r="AI112" s="112">
        <v>5869.0511307837505</v>
      </c>
      <c r="AJ112" s="112">
        <v>5861.9983067543735</v>
      </c>
      <c r="AK112" s="112">
        <v>5845.5589672804117</v>
      </c>
      <c r="AL112" s="112">
        <v>5820.9540715743769</v>
      </c>
      <c r="AM112" s="112">
        <v>5791.3832276691983</v>
      </c>
      <c r="AN112" s="112">
        <v>5757.7568180246226</v>
      </c>
      <c r="AO112" s="112">
        <v>5723.6248826021556</v>
      </c>
      <c r="AP112" s="112">
        <v>5691.0300552100352</v>
      </c>
      <c r="AQ112" s="112">
        <v>5663.9089739536175</v>
      </c>
      <c r="AR112" s="112">
        <v>5643.9245015118677</v>
      </c>
      <c r="AS112" s="112">
        <v>5632.3696960792731</v>
      </c>
      <c r="AT112" s="112">
        <v>5629.3745457588784</v>
      </c>
      <c r="AU112" s="112">
        <v>5636.1869979944358</v>
      </c>
      <c r="AV112" s="112">
        <v>5652.0776523002278</v>
      </c>
      <c r="AW112" s="112">
        <v>5675.4168775362068</v>
      </c>
      <c r="AX112" s="112">
        <v>5706.2228471741291</v>
      </c>
      <c r="AY112" s="112">
        <v>5743.7779106418129</v>
      </c>
      <c r="AZ112" s="112">
        <v>5788.7293357618955</v>
      </c>
    </row>
    <row r="113" spans="1:52">
      <c r="A113" s="128" t="s">
        <v>147</v>
      </c>
      <c r="B113" s="112">
        <v>16.95352532004906</v>
      </c>
      <c r="C113" s="112">
        <v>20.103254216698843</v>
      </c>
      <c r="D113" s="112">
        <v>24.264581788851476</v>
      </c>
      <c r="E113" s="112">
        <v>29.308772128405746</v>
      </c>
      <c r="F113" s="112">
        <v>33.711781244337132</v>
      </c>
      <c r="G113" s="112">
        <v>39.468526279149579</v>
      </c>
      <c r="H113" s="112">
        <v>96.275364399060422</v>
      </c>
      <c r="I113" s="112">
        <v>120.14121445429765</v>
      </c>
      <c r="J113" s="112">
        <v>157.46342869693592</v>
      </c>
      <c r="K113" s="112">
        <v>210.36633966843047</v>
      </c>
      <c r="L113" s="112">
        <v>269.52579229419575</v>
      </c>
      <c r="M113" s="112">
        <v>284.76562462676827</v>
      </c>
      <c r="N113" s="112">
        <v>284.2614506850897</v>
      </c>
      <c r="O113" s="112">
        <v>295.13020065518128</v>
      </c>
      <c r="P113" s="112">
        <v>316.85795830449268</v>
      </c>
      <c r="Q113" s="112">
        <v>328.79533002535788</v>
      </c>
      <c r="R113" s="112">
        <v>344.47325768525565</v>
      </c>
      <c r="S113" s="112">
        <v>365.7104456805605</v>
      </c>
      <c r="T113" s="112">
        <v>390.35767233145395</v>
      </c>
      <c r="U113" s="112">
        <v>416.33050852181566</v>
      </c>
      <c r="V113" s="112">
        <v>439.41305456645284</v>
      </c>
      <c r="W113" s="112">
        <v>467.13544166022939</v>
      </c>
      <c r="X113" s="112">
        <v>498.77782188907253</v>
      </c>
      <c r="Y113" s="112">
        <v>538.3709719310425</v>
      </c>
      <c r="Z113" s="112">
        <v>584.0052905250044</v>
      </c>
      <c r="AA113" s="112">
        <v>633.58000464573979</v>
      </c>
      <c r="AB113" s="112">
        <v>687.31311989346148</v>
      </c>
      <c r="AC113" s="112">
        <v>743.89818693905397</v>
      </c>
      <c r="AD113" s="112">
        <v>802.98047897786444</v>
      </c>
      <c r="AE113" s="112">
        <v>864.35376488507768</v>
      </c>
      <c r="AF113" s="112">
        <v>928.28537763091629</v>
      </c>
      <c r="AG113" s="112">
        <v>994.48777827789195</v>
      </c>
      <c r="AH113" s="112">
        <v>1062.4608107863</v>
      </c>
      <c r="AI113" s="112">
        <v>1131.635623752989</v>
      </c>
      <c r="AJ113" s="112">
        <v>1202.2562362047022</v>
      </c>
      <c r="AK113" s="112">
        <v>1274.1590271023913</v>
      </c>
      <c r="AL113" s="112">
        <v>1347.854866829477</v>
      </c>
      <c r="AM113" s="112">
        <v>1423.0356550814738</v>
      </c>
      <c r="AN113" s="112">
        <v>1500.9023037806785</v>
      </c>
      <c r="AO113" s="112">
        <v>1581.8944404824103</v>
      </c>
      <c r="AP113" s="112">
        <v>1666.8590999690473</v>
      </c>
      <c r="AQ113" s="112">
        <v>1757.0331973257385</v>
      </c>
      <c r="AR113" s="112">
        <v>1854.9795847545363</v>
      </c>
      <c r="AS113" s="112">
        <v>1959.1811691072414</v>
      </c>
      <c r="AT113" s="112">
        <v>2072.6740641822857</v>
      </c>
      <c r="AU113" s="112">
        <v>2194.9697856479906</v>
      </c>
      <c r="AV113" s="112">
        <v>2326.355774386639</v>
      </c>
      <c r="AW113" s="112">
        <v>2465.5361840985861</v>
      </c>
      <c r="AX113" s="112">
        <v>2615.1256229537839</v>
      </c>
      <c r="AY113" s="112">
        <v>2771.7279270524473</v>
      </c>
      <c r="AZ113" s="112">
        <v>2938.5208006202888</v>
      </c>
    </row>
    <row r="114" spans="1:52">
      <c r="A114" s="128" t="s">
        <v>148</v>
      </c>
      <c r="B114" s="112">
        <v>0</v>
      </c>
      <c r="C114" s="112">
        <v>0</v>
      </c>
      <c r="D114" s="112">
        <v>0</v>
      </c>
      <c r="E114" s="112">
        <v>0</v>
      </c>
      <c r="F114" s="112">
        <v>0</v>
      </c>
      <c r="G114" s="112">
        <v>0</v>
      </c>
      <c r="H114" s="112">
        <v>0</v>
      </c>
      <c r="I114" s="112">
        <v>0</v>
      </c>
      <c r="J114" s="112">
        <v>0</v>
      </c>
      <c r="K114" s="112">
        <v>0</v>
      </c>
      <c r="L114" s="112">
        <v>0</v>
      </c>
      <c r="M114" s="112">
        <v>0</v>
      </c>
      <c r="N114" s="112">
        <v>0</v>
      </c>
      <c r="O114" s="112">
        <v>0</v>
      </c>
      <c r="P114" s="112">
        <v>0</v>
      </c>
      <c r="Q114" s="112">
        <v>0</v>
      </c>
      <c r="R114" s="112">
        <v>1.1204986065446529</v>
      </c>
      <c r="S114" s="112">
        <v>2.7357778501835215</v>
      </c>
      <c r="T114" s="112">
        <v>4.8904836362024566</v>
      </c>
      <c r="U114" s="112">
        <v>7.548580988280821</v>
      </c>
      <c r="V114" s="112">
        <v>13.588787631838652</v>
      </c>
      <c r="W114" s="112">
        <v>19.689021088965468</v>
      </c>
      <c r="X114" s="112">
        <v>25.86869359615017</v>
      </c>
      <c r="Y114" s="112">
        <v>32.086544929022502</v>
      </c>
      <c r="Z114" s="112">
        <v>38.807581749704418</v>
      </c>
      <c r="AA114" s="112">
        <v>46.561377303543843</v>
      </c>
      <c r="AB114" s="112">
        <v>55.387749583372106</v>
      </c>
      <c r="AC114" s="112">
        <v>65.364804218264183</v>
      </c>
      <c r="AD114" s="112">
        <v>76.599522064128692</v>
      </c>
      <c r="AE114" s="112">
        <v>89.293610931912454</v>
      </c>
      <c r="AF114" s="112">
        <v>103.72779042825886</v>
      </c>
      <c r="AG114" s="112">
        <v>119.9763503935504</v>
      </c>
      <c r="AH114" s="112">
        <v>138.43767969104672</v>
      </c>
      <c r="AI114" s="112">
        <v>158.92242316680532</v>
      </c>
      <c r="AJ114" s="112">
        <v>182.02460535967899</v>
      </c>
      <c r="AK114" s="112">
        <v>207.80818445869284</v>
      </c>
      <c r="AL114" s="112">
        <v>236.63103853167922</v>
      </c>
      <c r="AM114" s="112">
        <v>268.65632190291751</v>
      </c>
      <c r="AN114" s="112">
        <v>304.30412681615684</v>
      </c>
      <c r="AO114" s="112">
        <v>343.77604081232874</v>
      </c>
      <c r="AP114" s="112">
        <v>387.66948575727611</v>
      </c>
      <c r="AQ114" s="112">
        <v>436.44340170614771</v>
      </c>
      <c r="AR114" s="112">
        <v>490.78430182614846</v>
      </c>
      <c r="AS114" s="112">
        <v>551.02174418400682</v>
      </c>
      <c r="AT114" s="112">
        <v>617.92327710182474</v>
      </c>
      <c r="AU114" s="112">
        <v>691.86482737265874</v>
      </c>
      <c r="AV114" s="112">
        <v>773.62341428517448</v>
      </c>
      <c r="AW114" s="112">
        <v>862.80125343968291</v>
      </c>
      <c r="AX114" s="112">
        <v>960.61737817482697</v>
      </c>
      <c r="AY114" s="112">
        <v>1067.4371121640754</v>
      </c>
      <c r="AZ114" s="112">
        <v>1183.2278107780767</v>
      </c>
    </row>
    <row r="115" spans="1:52">
      <c r="A115" s="128" t="s">
        <v>137</v>
      </c>
      <c r="B115" s="112">
        <v>76341.068206324795</v>
      </c>
      <c r="C115" s="112">
        <v>80620.940444001651</v>
      </c>
      <c r="D115" s="112">
        <v>82776.882872844508</v>
      </c>
      <c r="E115" s="112">
        <v>87173.480849276093</v>
      </c>
      <c r="F115" s="112">
        <v>91432.80678963261</v>
      </c>
      <c r="G115" s="112">
        <v>95246.621443691838</v>
      </c>
      <c r="H115" s="112">
        <v>97611.98594923428</v>
      </c>
      <c r="I115" s="112">
        <v>104058.34585639418</v>
      </c>
      <c r="J115" s="112">
        <v>103904.08031742489</v>
      </c>
      <c r="K115" s="112">
        <v>103329.40181732904</v>
      </c>
      <c r="L115" s="112">
        <v>105905.79676546836</v>
      </c>
      <c r="M115" s="112">
        <v>107512.6847814494</v>
      </c>
      <c r="N115" s="112">
        <v>105515.92407902441</v>
      </c>
      <c r="O115" s="112">
        <v>105913.09877926727</v>
      </c>
      <c r="P115" s="112">
        <v>109318.3361079913</v>
      </c>
      <c r="Q115" s="112">
        <v>111884.2922517651</v>
      </c>
      <c r="R115" s="112">
        <v>114548.57962553766</v>
      </c>
      <c r="S115" s="112">
        <v>117820.91487492953</v>
      </c>
      <c r="T115" s="112">
        <v>120915.87455325198</v>
      </c>
      <c r="U115" s="112">
        <v>123549.80692521206</v>
      </c>
      <c r="V115" s="112">
        <v>125375.44677000976</v>
      </c>
      <c r="W115" s="112">
        <v>126881.43805136076</v>
      </c>
      <c r="X115" s="112">
        <v>128189.48036222537</v>
      </c>
      <c r="Y115" s="112">
        <v>129550.80044934628</v>
      </c>
      <c r="Z115" s="112">
        <v>130853.69691199515</v>
      </c>
      <c r="AA115" s="112">
        <v>131906.65164511994</v>
      </c>
      <c r="AB115" s="112">
        <v>132859.88630043124</v>
      </c>
      <c r="AC115" s="112">
        <v>133796.01747425389</v>
      </c>
      <c r="AD115" s="112">
        <v>134555.22032466429</v>
      </c>
      <c r="AE115" s="112">
        <v>135151.43647861056</v>
      </c>
      <c r="AF115" s="112">
        <v>135558.27202335608</v>
      </c>
      <c r="AG115" s="112">
        <v>135738.85932472593</v>
      </c>
      <c r="AH115" s="112">
        <v>135638.286528247</v>
      </c>
      <c r="AI115" s="112">
        <v>135136.19449217524</v>
      </c>
      <c r="AJ115" s="112">
        <v>134383.48111438556</v>
      </c>
      <c r="AK115" s="112">
        <v>133406.1174567577</v>
      </c>
      <c r="AL115" s="112">
        <v>132211.47739730438</v>
      </c>
      <c r="AM115" s="112">
        <v>130900.83331840194</v>
      </c>
      <c r="AN115" s="112">
        <v>129497.14729243964</v>
      </c>
      <c r="AO115" s="112">
        <v>128075.42064742566</v>
      </c>
      <c r="AP115" s="112">
        <v>126684.05806005231</v>
      </c>
      <c r="AQ115" s="112">
        <v>125461.00086102559</v>
      </c>
      <c r="AR115" s="112">
        <v>124370.02196950109</v>
      </c>
      <c r="AS115" s="112">
        <v>123477.92429701585</v>
      </c>
      <c r="AT115" s="112">
        <v>122769.80481268463</v>
      </c>
      <c r="AU115" s="112">
        <v>122284.71307473849</v>
      </c>
      <c r="AV115" s="112">
        <v>121970.11781301557</v>
      </c>
      <c r="AW115" s="112">
        <v>121794.64722693768</v>
      </c>
      <c r="AX115" s="112">
        <v>121740.35592622271</v>
      </c>
      <c r="AY115" s="112">
        <v>121732.95683098178</v>
      </c>
      <c r="AZ115" s="112">
        <v>121772.52642598854</v>
      </c>
    </row>
    <row r="116" spans="1:52">
      <c r="A116" s="128" t="s">
        <v>138</v>
      </c>
      <c r="B116" s="112">
        <v>0</v>
      </c>
      <c r="C116" s="112">
        <v>0</v>
      </c>
      <c r="D116" s="112">
        <v>0</v>
      </c>
      <c r="E116" s="112">
        <v>0</v>
      </c>
      <c r="F116" s="112">
        <v>0</v>
      </c>
      <c r="G116" s="112">
        <v>0</v>
      </c>
      <c r="H116" s="112">
        <v>0</v>
      </c>
      <c r="I116" s="112">
        <v>0</v>
      </c>
      <c r="J116" s="112">
        <v>0</v>
      </c>
      <c r="K116" s="112">
        <v>0</v>
      </c>
      <c r="L116" s="112">
        <v>0</v>
      </c>
      <c r="M116" s="112">
        <v>0</v>
      </c>
      <c r="N116" s="112">
        <v>0</v>
      </c>
      <c r="O116" s="112">
        <v>0</v>
      </c>
      <c r="P116" s="112">
        <v>0</v>
      </c>
      <c r="Q116" s="112">
        <v>0</v>
      </c>
      <c r="R116" s="112">
        <v>4.4690495644711635E-3</v>
      </c>
      <c r="S116" s="112">
        <v>1.2047791887204723E-2</v>
      </c>
      <c r="T116" s="112">
        <v>3.2939834263540468E-2</v>
      </c>
      <c r="U116" s="112">
        <v>6.5093270581220858E-2</v>
      </c>
      <c r="V116" s="112">
        <v>0.10252254548257725</v>
      </c>
      <c r="W116" s="112">
        <v>0.16423196135801396</v>
      </c>
      <c r="X116" s="112">
        <v>0.26059757236242237</v>
      </c>
      <c r="Y116" s="112">
        <v>0.38459381956035837</v>
      </c>
      <c r="Z116" s="112">
        <v>0.55966868388844138</v>
      </c>
      <c r="AA116" s="112">
        <v>0.79679250724441752</v>
      </c>
      <c r="AB116" s="112">
        <v>1.1074671205401072</v>
      </c>
      <c r="AC116" s="112">
        <v>1.5151495477261059</v>
      </c>
      <c r="AD116" s="112">
        <v>2.0567810455401005</v>
      </c>
      <c r="AE116" s="112">
        <v>2.7787430135331301</v>
      </c>
      <c r="AF116" s="112">
        <v>3.7405846923544499</v>
      </c>
      <c r="AG116" s="112">
        <v>4.9652997203811831</v>
      </c>
      <c r="AH116" s="112">
        <v>6.5801092762686171</v>
      </c>
      <c r="AI116" s="112">
        <v>8.5794218982610815</v>
      </c>
      <c r="AJ116" s="112">
        <v>11.236058741726973</v>
      </c>
      <c r="AK116" s="112">
        <v>14.783659695013002</v>
      </c>
      <c r="AL116" s="112">
        <v>19.504792626832447</v>
      </c>
      <c r="AM116" s="112">
        <v>25.626092012971622</v>
      </c>
      <c r="AN116" s="112">
        <v>33.626893427159864</v>
      </c>
      <c r="AO116" s="112">
        <v>44.12669188071245</v>
      </c>
      <c r="AP116" s="112">
        <v>57.917863759497173</v>
      </c>
      <c r="AQ116" s="112">
        <v>76.044972122578912</v>
      </c>
      <c r="AR116" s="112">
        <v>100.02907682679351</v>
      </c>
      <c r="AS116" s="112">
        <v>131.47133652884168</v>
      </c>
      <c r="AT116" s="112">
        <v>172.51130098092673</v>
      </c>
      <c r="AU116" s="112">
        <v>225.62002581333232</v>
      </c>
      <c r="AV116" s="112">
        <v>294.13345839314832</v>
      </c>
      <c r="AW116" s="112">
        <v>380.97197796924667</v>
      </c>
      <c r="AX116" s="112">
        <v>490.58305931999433</v>
      </c>
      <c r="AY116" s="112">
        <v>627.41846580787501</v>
      </c>
      <c r="AZ116" s="112">
        <v>795.79802354405876</v>
      </c>
    </row>
    <row r="117" spans="1:52">
      <c r="A117" s="128" t="s">
        <v>149</v>
      </c>
      <c r="B117" s="112">
        <v>0</v>
      </c>
      <c r="C117" s="112">
        <v>0</v>
      </c>
      <c r="D117" s="112">
        <v>0</v>
      </c>
      <c r="E117" s="112">
        <v>0</v>
      </c>
      <c r="F117" s="112">
        <v>0</v>
      </c>
      <c r="G117" s="112">
        <v>0</v>
      </c>
      <c r="H117" s="112">
        <v>0</v>
      </c>
      <c r="I117" s="112">
        <v>0</v>
      </c>
      <c r="J117" s="112">
        <v>0</v>
      </c>
      <c r="K117" s="112">
        <v>0</v>
      </c>
      <c r="L117" s="112">
        <v>0</v>
      </c>
      <c r="M117" s="112">
        <v>0</v>
      </c>
      <c r="N117" s="112">
        <v>0</v>
      </c>
      <c r="O117" s="112">
        <v>0</v>
      </c>
      <c r="P117" s="112">
        <v>0</v>
      </c>
      <c r="Q117" s="112">
        <v>0</v>
      </c>
      <c r="R117" s="112">
        <v>0</v>
      </c>
      <c r="S117" s="112">
        <v>0</v>
      </c>
      <c r="T117" s="112">
        <v>0</v>
      </c>
      <c r="U117" s="112">
        <v>0</v>
      </c>
      <c r="V117" s="112">
        <v>0</v>
      </c>
      <c r="W117" s="112">
        <v>0</v>
      </c>
      <c r="X117" s="112">
        <v>0</v>
      </c>
      <c r="Y117" s="112">
        <v>0</v>
      </c>
      <c r="Z117" s="112">
        <v>0</v>
      </c>
      <c r="AA117" s="112">
        <v>0</v>
      </c>
      <c r="AB117" s="112">
        <v>0</v>
      </c>
      <c r="AC117" s="112">
        <v>0</v>
      </c>
      <c r="AD117" s="112">
        <v>0</v>
      </c>
      <c r="AE117" s="112">
        <v>0</v>
      </c>
      <c r="AF117" s="112">
        <v>0</v>
      </c>
      <c r="AG117" s="112">
        <v>0</v>
      </c>
      <c r="AH117" s="112">
        <v>0</v>
      </c>
      <c r="AI117" s="112">
        <v>0</v>
      </c>
      <c r="AJ117" s="112">
        <v>0</v>
      </c>
      <c r="AK117" s="112">
        <v>0</v>
      </c>
      <c r="AL117" s="112">
        <v>0</v>
      </c>
      <c r="AM117" s="112">
        <v>0</v>
      </c>
      <c r="AN117" s="112">
        <v>0</v>
      </c>
      <c r="AO117" s="112">
        <v>0</v>
      </c>
      <c r="AP117" s="112">
        <v>0</v>
      </c>
      <c r="AQ117" s="112">
        <v>0</v>
      </c>
      <c r="AR117" s="112">
        <v>0</v>
      </c>
      <c r="AS117" s="112">
        <v>0</v>
      </c>
      <c r="AT117" s="112">
        <v>0</v>
      </c>
      <c r="AU117" s="112">
        <v>0</v>
      </c>
      <c r="AV117" s="112">
        <v>0</v>
      </c>
      <c r="AW117" s="112">
        <v>0</v>
      </c>
      <c r="AX117" s="112">
        <v>0</v>
      </c>
      <c r="AY117" s="112">
        <v>0</v>
      </c>
      <c r="AZ117" s="112">
        <v>0</v>
      </c>
    </row>
    <row r="118" spans="1:52">
      <c r="A118" s="126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</row>
    <row r="119" spans="1:52">
      <c r="A119" s="128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</row>
    <row r="120" spans="1:52">
      <c r="A120" s="128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</row>
    <row r="121" spans="1:52">
      <c r="A121" s="128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</row>
    <row r="122" spans="1:52">
      <c r="A122" s="128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</row>
    <row r="123" spans="1:52">
      <c r="A123" s="128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</row>
    <row r="124" spans="1:52">
      <c r="A124" s="128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</row>
    <row r="125" spans="1:52">
      <c r="A125" s="128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</row>
    <row r="126" spans="1:52">
      <c r="A126" s="126" t="s">
        <v>139</v>
      </c>
      <c r="B126" s="127">
        <v>0</v>
      </c>
      <c r="C126" s="127">
        <v>0</v>
      </c>
      <c r="D126" s="127">
        <v>0</v>
      </c>
      <c r="E126" s="127">
        <v>0</v>
      </c>
      <c r="F126" s="127">
        <v>0</v>
      </c>
      <c r="G126" s="127">
        <v>0</v>
      </c>
      <c r="H126" s="127">
        <v>0</v>
      </c>
      <c r="I126" s="127">
        <v>0</v>
      </c>
      <c r="J126" s="127">
        <v>0</v>
      </c>
      <c r="K126" s="127">
        <v>0</v>
      </c>
      <c r="L126" s="127">
        <v>0</v>
      </c>
      <c r="M126" s="127">
        <v>0</v>
      </c>
      <c r="N126" s="127">
        <v>0</v>
      </c>
      <c r="O126" s="127">
        <v>0</v>
      </c>
      <c r="P126" s="127">
        <v>0</v>
      </c>
      <c r="Q126" s="127">
        <v>0</v>
      </c>
      <c r="R126" s="127">
        <v>36.434959374155554</v>
      </c>
      <c r="S126" s="127">
        <v>95.183340573181539</v>
      </c>
      <c r="T126" s="127">
        <v>175.5209752874317</v>
      </c>
      <c r="U126" s="127">
        <v>275.85644177806853</v>
      </c>
      <c r="V126" s="127">
        <v>570.88026709222879</v>
      </c>
      <c r="W126" s="127">
        <v>964.38143245071171</v>
      </c>
      <c r="X126" s="127">
        <v>1423.7411109020452</v>
      </c>
      <c r="Y126" s="127">
        <v>1932.6214780802422</v>
      </c>
      <c r="Z126" s="127">
        <v>2528.3051133500539</v>
      </c>
      <c r="AA126" s="127">
        <v>3257.2626584248042</v>
      </c>
      <c r="AB126" s="127">
        <v>4110.7751983264379</v>
      </c>
      <c r="AC126" s="127">
        <v>5078.0632986645132</v>
      </c>
      <c r="AD126" s="127">
        <v>6150.0244313647763</v>
      </c>
      <c r="AE126" s="127">
        <v>7320.0081108227496</v>
      </c>
      <c r="AF126" s="127">
        <v>8592.6925294337998</v>
      </c>
      <c r="AG126" s="127">
        <v>9970.2255790986692</v>
      </c>
      <c r="AH126" s="127">
        <v>11472.595164094982</v>
      </c>
      <c r="AI126" s="127">
        <v>13069.67410649054</v>
      </c>
      <c r="AJ126" s="127">
        <v>14782.380707272941</v>
      </c>
      <c r="AK126" s="127">
        <v>16590.146156486458</v>
      </c>
      <c r="AL126" s="127">
        <v>18478.140760581264</v>
      </c>
      <c r="AM126" s="127">
        <v>20417.816076507159</v>
      </c>
      <c r="AN126" s="127">
        <v>22377.392291052274</v>
      </c>
      <c r="AO126" s="127">
        <v>24305.223807724011</v>
      </c>
      <c r="AP126" s="127">
        <v>26169.365216829989</v>
      </c>
      <c r="AQ126" s="127">
        <v>27923.825651570143</v>
      </c>
      <c r="AR126" s="127">
        <v>29529.721710753034</v>
      </c>
      <c r="AS126" s="127">
        <v>30955.90416258906</v>
      </c>
      <c r="AT126" s="127">
        <v>32207.631629548381</v>
      </c>
      <c r="AU126" s="127">
        <v>33273.305328127601</v>
      </c>
      <c r="AV126" s="127">
        <v>34161.59426267587</v>
      </c>
      <c r="AW126" s="127">
        <v>34856.878437303792</v>
      </c>
      <c r="AX126" s="127">
        <v>35393.50275409576</v>
      </c>
      <c r="AY126" s="127">
        <v>35799.73738924908</v>
      </c>
      <c r="AZ126" s="127">
        <v>36089.564003107647</v>
      </c>
    </row>
    <row r="127" spans="1:52">
      <c r="A127" s="128" t="s">
        <v>146</v>
      </c>
      <c r="B127" s="112">
        <v>0</v>
      </c>
      <c r="C127" s="112">
        <v>0</v>
      </c>
      <c r="D127" s="112">
        <v>0</v>
      </c>
      <c r="E127" s="112">
        <v>0</v>
      </c>
      <c r="F127" s="112">
        <v>0</v>
      </c>
      <c r="G127" s="112">
        <v>0</v>
      </c>
      <c r="H127" s="112">
        <v>0</v>
      </c>
      <c r="I127" s="112">
        <v>0</v>
      </c>
      <c r="J127" s="112">
        <v>0</v>
      </c>
      <c r="K127" s="112">
        <v>0</v>
      </c>
      <c r="L127" s="112">
        <v>0</v>
      </c>
      <c r="M127" s="112">
        <v>0</v>
      </c>
      <c r="N127" s="112">
        <v>0</v>
      </c>
      <c r="O127" s="112">
        <v>0</v>
      </c>
      <c r="P127" s="112">
        <v>0</v>
      </c>
      <c r="Q127" s="112">
        <v>0</v>
      </c>
      <c r="R127" s="112">
        <v>0</v>
      </c>
      <c r="S127" s="112">
        <v>0</v>
      </c>
      <c r="T127" s="112">
        <v>0</v>
      </c>
      <c r="U127" s="112">
        <v>0</v>
      </c>
      <c r="V127" s="112">
        <v>0</v>
      </c>
      <c r="W127" s="112">
        <v>0</v>
      </c>
      <c r="X127" s="112">
        <v>0</v>
      </c>
      <c r="Y127" s="112">
        <v>0</v>
      </c>
      <c r="Z127" s="112">
        <v>0</v>
      </c>
      <c r="AA127" s="112">
        <v>0</v>
      </c>
      <c r="AB127" s="112">
        <v>0</v>
      </c>
      <c r="AC127" s="112">
        <v>0</v>
      </c>
      <c r="AD127" s="112">
        <v>0</v>
      </c>
      <c r="AE127" s="112">
        <v>0</v>
      </c>
      <c r="AF127" s="112">
        <v>0</v>
      </c>
      <c r="AG127" s="112">
        <v>0</v>
      </c>
      <c r="AH127" s="112">
        <v>0</v>
      </c>
      <c r="AI127" s="112">
        <v>0</v>
      </c>
      <c r="AJ127" s="112">
        <v>0</v>
      </c>
      <c r="AK127" s="112">
        <v>0</v>
      </c>
      <c r="AL127" s="112">
        <v>0</v>
      </c>
      <c r="AM127" s="112">
        <v>0</v>
      </c>
      <c r="AN127" s="112">
        <v>0</v>
      </c>
      <c r="AO127" s="112">
        <v>0</v>
      </c>
      <c r="AP127" s="112">
        <v>0</v>
      </c>
      <c r="AQ127" s="112">
        <v>0</v>
      </c>
      <c r="AR127" s="112">
        <v>0</v>
      </c>
      <c r="AS127" s="112">
        <v>0</v>
      </c>
      <c r="AT127" s="112">
        <v>0</v>
      </c>
      <c r="AU127" s="112">
        <v>0</v>
      </c>
      <c r="AV127" s="112">
        <v>0</v>
      </c>
      <c r="AW127" s="112">
        <v>0</v>
      </c>
      <c r="AX127" s="112">
        <v>0</v>
      </c>
      <c r="AY127" s="112">
        <v>0</v>
      </c>
      <c r="AZ127" s="112">
        <v>0</v>
      </c>
    </row>
    <row r="128" spans="1:52">
      <c r="A128" s="128" t="s">
        <v>136</v>
      </c>
      <c r="B128" s="112">
        <v>0</v>
      </c>
      <c r="C128" s="112">
        <v>0</v>
      </c>
      <c r="D128" s="112">
        <v>0</v>
      </c>
      <c r="E128" s="112">
        <v>0</v>
      </c>
      <c r="F128" s="112">
        <v>0</v>
      </c>
      <c r="G128" s="112">
        <v>0</v>
      </c>
      <c r="H128" s="112">
        <v>0</v>
      </c>
      <c r="I128" s="112">
        <v>0</v>
      </c>
      <c r="J128" s="112">
        <v>0</v>
      </c>
      <c r="K128" s="112">
        <v>0</v>
      </c>
      <c r="L128" s="112">
        <v>0</v>
      </c>
      <c r="M128" s="112">
        <v>0</v>
      </c>
      <c r="N128" s="112">
        <v>0</v>
      </c>
      <c r="O128" s="112">
        <v>0</v>
      </c>
      <c r="P128" s="112">
        <v>0</v>
      </c>
      <c r="Q128" s="112">
        <v>0</v>
      </c>
      <c r="R128" s="112">
        <v>3.4489596200965198</v>
      </c>
      <c r="S128" s="112">
        <v>8.6230189694776289</v>
      </c>
      <c r="T128" s="112">
        <v>15.706639313057044</v>
      </c>
      <c r="U128" s="112">
        <v>24.579085152887053</v>
      </c>
      <c r="V128" s="112">
        <v>51.43915051684548</v>
      </c>
      <c r="W128" s="112">
        <v>87.077058135486212</v>
      </c>
      <c r="X128" s="112">
        <v>128.40781104845476</v>
      </c>
      <c r="Y128" s="112">
        <v>173.940535743033</v>
      </c>
      <c r="Z128" s="112">
        <v>227.10382169492243</v>
      </c>
      <c r="AA128" s="112">
        <v>292.32713143869069</v>
      </c>
      <c r="AB128" s="112">
        <v>368.91793401712329</v>
      </c>
      <c r="AC128" s="112">
        <v>455.9457903958957</v>
      </c>
      <c r="AD128" s="112">
        <v>552.65511250940563</v>
      </c>
      <c r="AE128" s="112">
        <v>658.64671987031534</v>
      </c>
      <c r="AF128" s="112">
        <v>774.38800433728193</v>
      </c>
      <c r="AG128" s="112">
        <v>900.21073356083355</v>
      </c>
      <c r="AH128" s="112">
        <v>1038.0945472017083</v>
      </c>
      <c r="AI128" s="112">
        <v>1185.5438747983865</v>
      </c>
      <c r="AJ128" s="112">
        <v>1344.3294856537718</v>
      </c>
      <c r="AK128" s="112">
        <v>1513.2164288450961</v>
      </c>
      <c r="AL128" s="112">
        <v>1690.4328936638296</v>
      </c>
      <c r="AM128" s="112">
        <v>1874.0497718446024</v>
      </c>
      <c r="AN128" s="112">
        <v>2060.6653329599635</v>
      </c>
      <c r="AO128" s="112">
        <v>2246.2862389039933</v>
      </c>
      <c r="AP128" s="112">
        <v>2427.3370294615338</v>
      </c>
      <c r="AQ128" s="112">
        <v>2600.0892110628429</v>
      </c>
      <c r="AR128" s="112">
        <v>2760.4647842213512</v>
      </c>
      <c r="AS128" s="112">
        <v>2906.0729748838125</v>
      </c>
      <c r="AT128" s="112">
        <v>3036.7555161125588</v>
      </c>
      <c r="AU128" s="112">
        <v>3151.8111851341655</v>
      </c>
      <c r="AV128" s="112">
        <v>3251.452513577658</v>
      </c>
      <c r="AW128" s="112">
        <v>3334.5963644097446</v>
      </c>
      <c r="AX128" s="112">
        <v>3403.9918368079607</v>
      </c>
      <c r="AY128" s="112">
        <v>3462.675404823096</v>
      </c>
      <c r="AZ128" s="112">
        <v>3511.5275575333271</v>
      </c>
    </row>
    <row r="129" spans="1:52">
      <c r="A129" s="128" t="s">
        <v>147</v>
      </c>
      <c r="B129" s="112">
        <v>0</v>
      </c>
      <c r="C129" s="112">
        <v>0</v>
      </c>
      <c r="D129" s="112">
        <v>0</v>
      </c>
      <c r="E129" s="112">
        <v>0</v>
      </c>
      <c r="F129" s="112">
        <v>0</v>
      </c>
      <c r="G129" s="112">
        <v>0</v>
      </c>
      <c r="H129" s="112">
        <v>0</v>
      </c>
      <c r="I129" s="112">
        <v>0</v>
      </c>
      <c r="J129" s="112">
        <v>0</v>
      </c>
      <c r="K129" s="112">
        <v>0</v>
      </c>
      <c r="L129" s="112">
        <v>0</v>
      </c>
      <c r="M129" s="112">
        <v>0</v>
      </c>
      <c r="N129" s="112">
        <v>0</v>
      </c>
      <c r="O129" s="112">
        <v>0</v>
      </c>
      <c r="P129" s="112">
        <v>0</v>
      </c>
      <c r="Q129" s="112">
        <v>0</v>
      </c>
      <c r="R129" s="112">
        <v>0</v>
      </c>
      <c r="S129" s="112">
        <v>0</v>
      </c>
      <c r="T129" s="112">
        <v>0</v>
      </c>
      <c r="U129" s="112">
        <v>0</v>
      </c>
      <c r="V129" s="112">
        <v>0</v>
      </c>
      <c r="W129" s="112">
        <v>0</v>
      </c>
      <c r="X129" s="112">
        <v>0</v>
      </c>
      <c r="Y129" s="112">
        <v>0</v>
      </c>
      <c r="Z129" s="112">
        <v>0</v>
      </c>
      <c r="AA129" s="112">
        <v>0</v>
      </c>
      <c r="AB129" s="112">
        <v>0</v>
      </c>
      <c r="AC129" s="112">
        <v>0</v>
      </c>
      <c r="AD129" s="112">
        <v>0</v>
      </c>
      <c r="AE129" s="112">
        <v>0</v>
      </c>
      <c r="AF129" s="112">
        <v>0</v>
      </c>
      <c r="AG129" s="112">
        <v>0</v>
      </c>
      <c r="AH129" s="112">
        <v>0</v>
      </c>
      <c r="AI129" s="112">
        <v>0</v>
      </c>
      <c r="AJ129" s="112">
        <v>0</v>
      </c>
      <c r="AK129" s="112">
        <v>0</v>
      </c>
      <c r="AL129" s="112">
        <v>0</v>
      </c>
      <c r="AM129" s="112">
        <v>0</v>
      </c>
      <c r="AN129" s="112">
        <v>0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  <c r="AU129" s="112">
        <v>0</v>
      </c>
      <c r="AV129" s="112">
        <v>0</v>
      </c>
      <c r="AW129" s="112">
        <v>0</v>
      </c>
      <c r="AX129" s="112">
        <v>0</v>
      </c>
      <c r="AY129" s="112">
        <v>0</v>
      </c>
      <c r="AZ129" s="112">
        <v>0</v>
      </c>
    </row>
    <row r="130" spans="1:52">
      <c r="A130" s="128" t="s">
        <v>148</v>
      </c>
      <c r="B130" s="112">
        <v>0</v>
      </c>
      <c r="C130" s="112">
        <v>0</v>
      </c>
      <c r="D130" s="112">
        <v>0</v>
      </c>
      <c r="E130" s="112">
        <v>0</v>
      </c>
      <c r="F130" s="112">
        <v>0</v>
      </c>
      <c r="G130" s="112">
        <v>0</v>
      </c>
      <c r="H130" s="112">
        <v>0</v>
      </c>
      <c r="I130" s="112">
        <v>0</v>
      </c>
      <c r="J130" s="112">
        <v>0</v>
      </c>
      <c r="K130" s="112">
        <v>0</v>
      </c>
      <c r="L130" s="112">
        <v>0</v>
      </c>
      <c r="M130" s="112">
        <v>0</v>
      </c>
      <c r="N130" s="112">
        <v>0</v>
      </c>
      <c r="O130" s="112">
        <v>0</v>
      </c>
      <c r="P130" s="112">
        <v>0</v>
      </c>
      <c r="Q130" s="112">
        <v>0</v>
      </c>
      <c r="R130" s="112">
        <v>0</v>
      </c>
      <c r="S130" s="112">
        <v>0</v>
      </c>
      <c r="T130" s="112">
        <v>0</v>
      </c>
      <c r="U130" s="112">
        <v>0</v>
      </c>
      <c r="V130" s="112">
        <v>0</v>
      </c>
      <c r="W130" s="112">
        <v>0</v>
      </c>
      <c r="X130" s="112">
        <v>0</v>
      </c>
      <c r="Y130" s="112">
        <v>0</v>
      </c>
      <c r="Z130" s="112">
        <v>0</v>
      </c>
      <c r="AA130" s="112">
        <v>0</v>
      </c>
      <c r="AB130" s="112">
        <v>0</v>
      </c>
      <c r="AC130" s="112">
        <v>0</v>
      </c>
      <c r="AD130" s="112">
        <v>0</v>
      </c>
      <c r="AE130" s="112">
        <v>0</v>
      </c>
      <c r="AF130" s="112">
        <v>0</v>
      </c>
      <c r="AG130" s="112">
        <v>0</v>
      </c>
      <c r="AH130" s="112">
        <v>0</v>
      </c>
      <c r="AI130" s="112">
        <v>0</v>
      </c>
      <c r="AJ130" s="112">
        <v>0</v>
      </c>
      <c r="AK130" s="112">
        <v>0</v>
      </c>
      <c r="AL130" s="112">
        <v>0</v>
      </c>
      <c r="AM130" s="112">
        <v>0</v>
      </c>
      <c r="AN130" s="112">
        <v>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  <c r="AU130" s="112">
        <v>0</v>
      </c>
      <c r="AV130" s="112">
        <v>0</v>
      </c>
      <c r="AW130" s="112">
        <v>0</v>
      </c>
      <c r="AX130" s="112">
        <v>0</v>
      </c>
      <c r="AY130" s="112">
        <v>0</v>
      </c>
      <c r="AZ130" s="112">
        <v>0</v>
      </c>
    </row>
    <row r="131" spans="1:52">
      <c r="A131" s="128" t="s">
        <v>137</v>
      </c>
      <c r="B131" s="112">
        <v>0</v>
      </c>
      <c r="C131" s="112">
        <v>0</v>
      </c>
      <c r="D131" s="112">
        <v>0</v>
      </c>
      <c r="E131" s="112">
        <v>0</v>
      </c>
      <c r="F131" s="112">
        <v>0</v>
      </c>
      <c r="G131" s="112">
        <v>0</v>
      </c>
      <c r="H131" s="112">
        <v>0</v>
      </c>
      <c r="I131" s="112">
        <v>0</v>
      </c>
      <c r="J131" s="112">
        <v>0</v>
      </c>
      <c r="K131" s="112">
        <v>0</v>
      </c>
      <c r="L131" s="112">
        <v>0</v>
      </c>
      <c r="M131" s="112">
        <v>0</v>
      </c>
      <c r="N131" s="112">
        <v>0</v>
      </c>
      <c r="O131" s="112">
        <v>0</v>
      </c>
      <c r="P131" s="112">
        <v>0</v>
      </c>
      <c r="Q131" s="112">
        <v>0</v>
      </c>
      <c r="R131" s="112">
        <v>32.985999754059037</v>
      </c>
      <c r="S131" s="112">
        <v>86.560321603703912</v>
      </c>
      <c r="T131" s="112">
        <v>159.81433597437464</v>
      </c>
      <c r="U131" s="112">
        <v>251.27735662518148</v>
      </c>
      <c r="V131" s="112">
        <v>519.44111657538326</v>
      </c>
      <c r="W131" s="112">
        <v>877.30437431522546</v>
      </c>
      <c r="X131" s="112">
        <v>1295.3332998535905</v>
      </c>
      <c r="Y131" s="112">
        <v>1758.6809423372092</v>
      </c>
      <c r="Z131" s="112">
        <v>2301.2012916551316</v>
      </c>
      <c r="AA131" s="112">
        <v>2964.9355269861135</v>
      </c>
      <c r="AB131" s="112">
        <v>3741.8572643093148</v>
      </c>
      <c r="AC131" s="112">
        <v>4622.1175082686177</v>
      </c>
      <c r="AD131" s="112">
        <v>5597.3693188553707</v>
      </c>
      <c r="AE131" s="112">
        <v>6661.3613909524338</v>
      </c>
      <c r="AF131" s="112">
        <v>7818.3045250965188</v>
      </c>
      <c r="AG131" s="112">
        <v>9070.0148455378348</v>
      </c>
      <c r="AH131" s="112">
        <v>10434.500616893274</v>
      </c>
      <c r="AI131" s="112">
        <v>11884.130231692154</v>
      </c>
      <c r="AJ131" s="112">
        <v>13438.051221619169</v>
      </c>
      <c r="AK131" s="112">
        <v>15076.929727641364</v>
      </c>
      <c r="AL131" s="112">
        <v>16787.707866917433</v>
      </c>
      <c r="AM131" s="112">
        <v>18543.766304662557</v>
      </c>
      <c r="AN131" s="112">
        <v>20316.726958092309</v>
      </c>
      <c r="AO131" s="112">
        <v>22058.937568820016</v>
      </c>
      <c r="AP131" s="112">
        <v>23742.028187368454</v>
      </c>
      <c r="AQ131" s="112">
        <v>25323.736440507299</v>
      </c>
      <c r="AR131" s="112">
        <v>26769.256926531682</v>
      </c>
      <c r="AS131" s="112">
        <v>28049.831187705247</v>
      </c>
      <c r="AT131" s="112">
        <v>29170.876113435821</v>
      </c>
      <c r="AU131" s="112">
        <v>30121.494142993437</v>
      </c>
      <c r="AV131" s="112">
        <v>30910.141749098213</v>
      </c>
      <c r="AW131" s="112">
        <v>31522.28207289405</v>
      </c>
      <c r="AX131" s="112">
        <v>31989.5109172878</v>
      </c>
      <c r="AY131" s="112">
        <v>32337.061984425985</v>
      </c>
      <c r="AZ131" s="112">
        <v>32578.036445574322</v>
      </c>
    </row>
    <row r="132" spans="1:52">
      <c r="A132" s="128" t="s">
        <v>138</v>
      </c>
      <c r="B132" s="112">
        <v>0</v>
      </c>
      <c r="C132" s="112">
        <v>0</v>
      </c>
      <c r="D132" s="112">
        <v>0</v>
      </c>
      <c r="E132" s="112">
        <v>0</v>
      </c>
      <c r="F132" s="112">
        <v>0</v>
      </c>
      <c r="G132" s="112">
        <v>0</v>
      </c>
      <c r="H132" s="112">
        <v>0</v>
      </c>
      <c r="I132" s="112">
        <v>0</v>
      </c>
      <c r="J132" s="112">
        <v>0</v>
      </c>
      <c r="K132" s="112">
        <v>0</v>
      </c>
      <c r="L132" s="112">
        <v>0</v>
      </c>
      <c r="M132" s="112">
        <v>0</v>
      </c>
      <c r="N132" s="112">
        <v>0</v>
      </c>
      <c r="O132" s="112">
        <v>0</v>
      </c>
      <c r="P132" s="112">
        <v>0</v>
      </c>
      <c r="Q132" s="112">
        <v>0</v>
      </c>
      <c r="R132" s="112">
        <v>0</v>
      </c>
      <c r="S132" s="112">
        <v>0</v>
      </c>
      <c r="T132" s="112">
        <v>0</v>
      </c>
      <c r="U132" s="112">
        <v>0</v>
      </c>
      <c r="V132" s="112">
        <v>0</v>
      </c>
      <c r="W132" s="112">
        <v>0</v>
      </c>
      <c r="X132" s="112">
        <v>0</v>
      </c>
      <c r="Y132" s="112">
        <v>0</v>
      </c>
      <c r="Z132" s="112">
        <v>0</v>
      </c>
      <c r="AA132" s="112">
        <v>0</v>
      </c>
      <c r="AB132" s="112">
        <v>0</v>
      </c>
      <c r="AC132" s="112">
        <v>0</v>
      </c>
      <c r="AD132" s="112">
        <v>0</v>
      </c>
      <c r="AE132" s="112">
        <v>0</v>
      </c>
      <c r="AF132" s="112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12">
        <v>0</v>
      </c>
      <c r="AM132" s="112">
        <v>0</v>
      </c>
      <c r="AN132" s="112">
        <v>0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  <c r="AU132" s="112">
        <v>0</v>
      </c>
      <c r="AV132" s="112">
        <v>0</v>
      </c>
      <c r="AW132" s="112">
        <v>0</v>
      </c>
      <c r="AX132" s="112">
        <v>0</v>
      </c>
      <c r="AY132" s="112">
        <v>0</v>
      </c>
      <c r="AZ132" s="112">
        <v>0</v>
      </c>
    </row>
    <row r="133" spans="1:52">
      <c r="A133" s="128" t="s">
        <v>149</v>
      </c>
      <c r="B133" s="112">
        <v>0</v>
      </c>
      <c r="C133" s="112">
        <v>0</v>
      </c>
      <c r="D133" s="112">
        <v>0</v>
      </c>
      <c r="E133" s="112">
        <v>0</v>
      </c>
      <c r="F133" s="112">
        <v>0</v>
      </c>
      <c r="G133" s="112">
        <v>0</v>
      </c>
      <c r="H133" s="112">
        <v>0</v>
      </c>
      <c r="I133" s="112">
        <v>0</v>
      </c>
      <c r="J133" s="112">
        <v>0</v>
      </c>
      <c r="K133" s="112">
        <v>0</v>
      </c>
      <c r="L133" s="112">
        <v>0</v>
      </c>
      <c r="M133" s="112">
        <v>0</v>
      </c>
      <c r="N133" s="112">
        <v>0</v>
      </c>
      <c r="O133" s="112">
        <v>0</v>
      </c>
      <c r="P133" s="112">
        <v>0</v>
      </c>
      <c r="Q133" s="112">
        <v>0</v>
      </c>
      <c r="R133" s="112">
        <v>0</v>
      </c>
      <c r="S133" s="112">
        <v>0</v>
      </c>
      <c r="T133" s="112">
        <v>0</v>
      </c>
      <c r="U133" s="112">
        <v>0</v>
      </c>
      <c r="V133" s="112">
        <v>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12">
        <v>0</v>
      </c>
      <c r="AD133" s="112">
        <v>0</v>
      </c>
      <c r="AE133" s="112">
        <v>0</v>
      </c>
      <c r="AF133" s="112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12">
        <v>0</v>
      </c>
      <c r="AM133" s="112">
        <v>0</v>
      </c>
      <c r="AN133" s="112">
        <v>0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  <c r="AU133" s="112">
        <v>0</v>
      </c>
      <c r="AV133" s="112">
        <v>0</v>
      </c>
      <c r="AW133" s="112">
        <v>0</v>
      </c>
      <c r="AX133" s="112">
        <v>0</v>
      </c>
      <c r="AY133" s="112">
        <v>0</v>
      </c>
      <c r="AZ133" s="112">
        <v>0</v>
      </c>
    </row>
    <row r="134" spans="1:52">
      <c r="A134" s="126" t="s">
        <v>140</v>
      </c>
      <c r="B134" s="127">
        <v>11.39536798389341</v>
      </c>
      <c r="C134" s="127">
        <v>12.620985622962539</v>
      </c>
      <c r="D134" s="127">
        <v>13.020322236322402</v>
      </c>
      <c r="E134" s="127">
        <v>13.102181856099651</v>
      </c>
      <c r="F134" s="127">
        <v>16.754059564280151</v>
      </c>
      <c r="G134" s="127">
        <v>16.438295418109899</v>
      </c>
      <c r="H134" s="127">
        <v>16.472588853709855</v>
      </c>
      <c r="I134" s="127">
        <v>16.588524566610353</v>
      </c>
      <c r="J134" s="127">
        <v>15.775702290280636</v>
      </c>
      <c r="K134" s="127">
        <v>16.490566209756349</v>
      </c>
      <c r="L134" s="127">
        <v>16.751728739107413</v>
      </c>
      <c r="M134" s="127">
        <v>20.148564019618014</v>
      </c>
      <c r="N134" s="127">
        <v>34.685636668882715</v>
      </c>
      <c r="O134" s="127">
        <v>50.461207577857628</v>
      </c>
      <c r="P134" s="127">
        <v>71.221608485320601</v>
      </c>
      <c r="Q134" s="127">
        <v>93.933848208376304</v>
      </c>
      <c r="R134" s="127">
        <v>115.73629380473503</v>
      </c>
      <c r="S134" s="127">
        <v>145.849293414812</v>
      </c>
      <c r="T134" s="127">
        <v>182.21559317004656</v>
      </c>
      <c r="U134" s="127">
        <v>223.7357748338496</v>
      </c>
      <c r="V134" s="127">
        <v>611.65752846824148</v>
      </c>
      <c r="W134" s="127">
        <v>957.4249911344956</v>
      </c>
      <c r="X134" s="127">
        <v>1241.2775740551544</v>
      </c>
      <c r="Y134" s="127">
        <v>1472.9502544075131</v>
      </c>
      <c r="Z134" s="127">
        <v>1712.1434709464154</v>
      </c>
      <c r="AA134" s="127">
        <v>2011.7157109743598</v>
      </c>
      <c r="AB134" s="127">
        <v>2375.5830254906914</v>
      </c>
      <c r="AC134" s="127">
        <v>2809.6160505060216</v>
      </c>
      <c r="AD134" s="127">
        <v>3323.3339381453384</v>
      </c>
      <c r="AE134" s="127">
        <v>3930.8865877636194</v>
      </c>
      <c r="AF134" s="127">
        <v>4656.3234152162395</v>
      </c>
      <c r="AG134" s="127">
        <v>5518.7202079238095</v>
      </c>
      <c r="AH134" s="127">
        <v>6543.9090626522029</v>
      </c>
      <c r="AI134" s="127">
        <v>7721.1069160138895</v>
      </c>
      <c r="AJ134" s="127">
        <v>9067.6424032343784</v>
      </c>
      <c r="AK134" s="127">
        <v>10579.867849701428</v>
      </c>
      <c r="AL134" s="127">
        <v>12250.669107176969</v>
      </c>
      <c r="AM134" s="127">
        <v>14071.215107631155</v>
      </c>
      <c r="AN134" s="127">
        <v>16010.902761561178</v>
      </c>
      <c r="AO134" s="127">
        <v>18043.535443809993</v>
      </c>
      <c r="AP134" s="127">
        <v>20145.952734018188</v>
      </c>
      <c r="AQ134" s="127">
        <v>22305.219714033603</v>
      </c>
      <c r="AR134" s="127">
        <v>24506.753979181587</v>
      </c>
      <c r="AS134" s="127">
        <v>26727.025963650594</v>
      </c>
      <c r="AT134" s="127">
        <v>28980.813197787356</v>
      </c>
      <c r="AU134" s="127">
        <v>31275.881889087585</v>
      </c>
      <c r="AV134" s="127">
        <v>33599.664834670839</v>
      </c>
      <c r="AW134" s="127">
        <v>35939.91443702385</v>
      </c>
      <c r="AX134" s="127">
        <v>38310.704603102386</v>
      </c>
      <c r="AY134" s="127">
        <v>40739.029119432722</v>
      </c>
      <c r="AZ134" s="127">
        <v>43211.328406148998</v>
      </c>
    </row>
    <row r="135" spans="1:52">
      <c r="A135" s="128" t="s">
        <v>141</v>
      </c>
      <c r="B135" s="112">
        <v>11.39536798389341</v>
      </c>
      <c r="C135" s="112">
        <v>12.620985622962539</v>
      </c>
      <c r="D135" s="112">
        <v>13.020322236322402</v>
      </c>
      <c r="E135" s="112">
        <v>13.102181856099651</v>
      </c>
      <c r="F135" s="112">
        <v>16.754059564280151</v>
      </c>
      <c r="G135" s="112">
        <v>16.438295418109899</v>
      </c>
      <c r="H135" s="112">
        <v>16.472588853709855</v>
      </c>
      <c r="I135" s="112">
        <v>16.588524566610353</v>
      </c>
      <c r="J135" s="112">
        <v>15.775702290280636</v>
      </c>
      <c r="K135" s="112">
        <v>16.490566209756349</v>
      </c>
      <c r="L135" s="112">
        <v>16.751728739107413</v>
      </c>
      <c r="M135" s="112">
        <v>20.148564019618014</v>
      </c>
      <c r="N135" s="112">
        <v>34.685636668882715</v>
      </c>
      <c r="O135" s="112">
        <v>50.461207577857628</v>
      </c>
      <c r="P135" s="112">
        <v>71.221608485320601</v>
      </c>
      <c r="Q135" s="112">
        <v>93.933848208376304</v>
      </c>
      <c r="R135" s="112">
        <v>115.73182475517055</v>
      </c>
      <c r="S135" s="112">
        <v>145.82933860976766</v>
      </c>
      <c r="T135" s="112">
        <v>182.16164266830106</v>
      </c>
      <c r="U135" s="112">
        <v>223.59163803577673</v>
      </c>
      <c r="V135" s="112">
        <v>610.49150695676565</v>
      </c>
      <c r="W135" s="112">
        <v>954.44071362499926</v>
      </c>
      <c r="X135" s="112">
        <v>1235.3246661234352</v>
      </c>
      <c r="Y135" s="112">
        <v>1462.2210583318583</v>
      </c>
      <c r="Z135" s="112">
        <v>1692.5120588323334</v>
      </c>
      <c r="AA135" s="112">
        <v>1974.0639554808774</v>
      </c>
      <c r="AB135" s="112">
        <v>2304.5296263803971</v>
      </c>
      <c r="AC135" s="112">
        <v>2681.6206016257552</v>
      </c>
      <c r="AD135" s="112">
        <v>3104.581589427949</v>
      </c>
      <c r="AE135" s="112">
        <v>3576.4271846331594</v>
      </c>
      <c r="AF135" s="112">
        <v>4107.8957432283541</v>
      </c>
      <c r="AG135" s="112">
        <v>4706.5441673393798</v>
      </c>
      <c r="AH135" s="112">
        <v>5387.4931107465909</v>
      </c>
      <c r="AI135" s="112">
        <v>6140.1888531837385</v>
      </c>
      <c r="AJ135" s="112">
        <v>6977.0633948587538</v>
      </c>
      <c r="AK135" s="112">
        <v>7898.5194011162266</v>
      </c>
      <c r="AL135" s="112">
        <v>8902.5312698983271</v>
      </c>
      <c r="AM135" s="112">
        <v>9989.362139226112</v>
      </c>
      <c r="AN135" s="112">
        <v>11139.623460238901</v>
      </c>
      <c r="AO135" s="112">
        <v>12341.971177230946</v>
      </c>
      <c r="AP135" s="112">
        <v>13584.790211917429</v>
      </c>
      <c r="AQ135" s="112">
        <v>14865.538351734134</v>
      </c>
      <c r="AR135" s="112">
        <v>16177.498556483886</v>
      </c>
      <c r="AS135" s="112">
        <v>17505.496769013054</v>
      </c>
      <c r="AT135" s="112">
        <v>18862.649213580855</v>
      </c>
      <c r="AU135" s="112">
        <v>20259.103427304624</v>
      </c>
      <c r="AV135" s="112">
        <v>21681.626943095736</v>
      </c>
      <c r="AW135" s="112">
        <v>23125.584000751867</v>
      </c>
      <c r="AX135" s="112">
        <v>24595.66481571244</v>
      </c>
      <c r="AY135" s="112">
        <v>26111.727523253365</v>
      </c>
      <c r="AZ135" s="112">
        <v>27668.97245193486</v>
      </c>
    </row>
    <row r="136" spans="1:52">
      <c r="A136" s="128" t="s">
        <v>142</v>
      </c>
      <c r="B136" s="112">
        <v>0</v>
      </c>
      <c r="C136" s="112">
        <v>0</v>
      </c>
      <c r="D136" s="112">
        <v>0</v>
      </c>
      <c r="E136" s="112">
        <v>0</v>
      </c>
      <c r="F136" s="112">
        <v>0</v>
      </c>
      <c r="G136" s="112">
        <v>0</v>
      </c>
      <c r="H136" s="112">
        <v>0</v>
      </c>
      <c r="I136" s="112">
        <v>0</v>
      </c>
      <c r="J136" s="112">
        <v>0</v>
      </c>
      <c r="K136" s="112">
        <v>0</v>
      </c>
      <c r="L136" s="112">
        <v>0</v>
      </c>
      <c r="M136" s="112">
        <v>0</v>
      </c>
      <c r="N136" s="112">
        <v>0</v>
      </c>
      <c r="O136" s="112">
        <v>0</v>
      </c>
      <c r="P136" s="112">
        <v>0</v>
      </c>
      <c r="Q136" s="112">
        <v>0</v>
      </c>
      <c r="R136" s="112">
        <v>4.4690495644711635E-3</v>
      </c>
      <c r="S136" s="112">
        <v>1.9954805044344385E-2</v>
      </c>
      <c r="T136" s="112">
        <v>5.3950501745491063E-2</v>
      </c>
      <c r="U136" s="112">
        <v>0.14413679807286883</v>
      </c>
      <c r="V136" s="112">
        <v>1.1660215114758303</v>
      </c>
      <c r="W136" s="112">
        <v>2.9842775094962999</v>
      </c>
      <c r="X136" s="112">
        <v>5.952907931719289</v>
      </c>
      <c r="Y136" s="112">
        <v>10.729196075654624</v>
      </c>
      <c r="Z136" s="112">
        <v>19.631412114082039</v>
      </c>
      <c r="AA136" s="112">
        <v>37.651755493482476</v>
      </c>
      <c r="AB136" s="112">
        <v>71.053399110294492</v>
      </c>
      <c r="AC136" s="112">
        <v>127.99544888026639</v>
      </c>
      <c r="AD136" s="112">
        <v>218.75234871738951</v>
      </c>
      <c r="AE136" s="112">
        <v>354.4594031304602</v>
      </c>
      <c r="AF136" s="112">
        <v>548.42767198788499</v>
      </c>
      <c r="AG136" s="112">
        <v>812.17604058442942</v>
      </c>
      <c r="AH136" s="112">
        <v>1156.4159519056125</v>
      </c>
      <c r="AI136" s="112">
        <v>1580.9180628301508</v>
      </c>
      <c r="AJ136" s="112">
        <v>2090.5790083756242</v>
      </c>
      <c r="AK136" s="112">
        <v>2681.3484485852014</v>
      </c>
      <c r="AL136" s="112">
        <v>3348.1378372786417</v>
      </c>
      <c r="AM136" s="112">
        <v>4081.8529684050432</v>
      </c>
      <c r="AN136" s="112">
        <v>4871.2793013222772</v>
      </c>
      <c r="AO136" s="112">
        <v>5701.5642665790474</v>
      </c>
      <c r="AP136" s="112">
        <v>6561.1625221007607</v>
      </c>
      <c r="AQ136" s="112">
        <v>7439.6813622994678</v>
      </c>
      <c r="AR136" s="112">
        <v>8329.2554226977027</v>
      </c>
      <c r="AS136" s="112">
        <v>9221.5291946375382</v>
      </c>
      <c r="AT136" s="112">
        <v>10118.1639842065</v>
      </c>
      <c r="AU136" s="112">
        <v>11016.778461782958</v>
      </c>
      <c r="AV136" s="112">
        <v>11918.037891575101</v>
      </c>
      <c r="AW136" s="112">
        <v>12814.330436271981</v>
      </c>
      <c r="AX136" s="112">
        <v>13715.039787389947</v>
      </c>
      <c r="AY136" s="112">
        <v>14627.301596179359</v>
      </c>
      <c r="AZ136" s="112">
        <v>15542.355954214134</v>
      </c>
    </row>
    <row r="137" spans="1:52">
      <c r="A137" s="128" t="s">
        <v>143</v>
      </c>
      <c r="B137" s="112">
        <v>0</v>
      </c>
      <c r="C137" s="112">
        <v>0</v>
      </c>
      <c r="D137" s="112">
        <v>0</v>
      </c>
      <c r="E137" s="112">
        <v>0</v>
      </c>
      <c r="F137" s="112">
        <v>0</v>
      </c>
      <c r="G137" s="112">
        <v>0</v>
      </c>
      <c r="H137" s="112">
        <v>0</v>
      </c>
      <c r="I137" s="112">
        <v>0</v>
      </c>
      <c r="J137" s="112">
        <v>0</v>
      </c>
      <c r="K137" s="112">
        <v>0</v>
      </c>
      <c r="L137" s="112">
        <v>0</v>
      </c>
      <c r="M137" s="112">
        <v>0</v>
      </c>
      <c r="N137" s="112">
        <v>0</v>
      </c>
      <c r="O137" s="112">
        <v>0</v>
      </c>
      <c r="P137" s="112">
        <v>0</v>
      </c>
      <c r="Q137" s="112">
        <v>0</v>
      </c>
      <c r="R137" s="112">
        <v>0</v>
      </c>
      <c r="S137" s="112">
        <v>0</v>
      </c>
      <c r="T137" s="112">
        <v>0</v>
      </c>
      <c r="U137" s="112">
        <v>0</v>
      </c>
      <c r="V137" s="112">
        <v>0</v>
      </c>
      <c r="W137" s="112">
        <v>0</v>
      </c>
      <c r="X137" s="112">
        <v>0</v>
      </c>
      <c r="Y137" s="112">
        <v>0</v>
      </c>
      <c r="Z137" s="112">
        <v>0</v>
      </c>
      <c r="AA137" s="112">
        <v>0</v>
      </c>
      <c r="AB137" s="112">
        <v>0</v>
      </c>
      <c r="AC137" s="112">
        <v>0</v>
      </c>
      <c r="AD137" s="112">
        <v>0</v>
      </c>
      <c r="AE137" s="112">
        <v>0</v>
      </c>
      <c r="AF137" s="112">
        <v>0</v>
      </c>
      <c r="AG137" s="112">
        <v>0</v>
      </c>
      <c r="AH137" s="112">
        <v>0</v>
      </c>
      <c r="AI137" s="112">
        <v>0</v>
      </c>
      <c r="AJ137" s="112">
        <v>0</v>
      </c>
      <c r="AK137" s="112">
        <v>0</v>
      </c>
      <c r="AL137" s="112">
        <v>0</v>
      </c>
      <c r="AM137" s="112">
        <v>0</v>
      </c>
      <c r="AN137" s="112">
        <v>0</v>
      </c>
      <c r="AO137" s="112">
        <v>0</v>
      </c>
      <c r="AP137" s="112">
        <v>0</v>
      </c>
      <c r="AQ137" s="112">
        <v>0</v>
      </c>
      <c r="AR137" s="112">
        <v>0</v>
      </c>
      <c r="AS137" s="112">
        <v>0</v>
      </c>
      <c r="AT137" s="112">
        <v>0</v>
      </c>
      <c r="AU137" s="112">
        <v>0</v>
      </c>
      <c r="AV137" s="112">
        <v>0</v>
      </c>
      <c r="AW137" s="112">
        <v>0</v>
      </c>
      <c r="AX137" s="112">
        <v>0</v>
      </c>
      <c r="AY137" s="112">
        <v>0</v>
      </c>
      <c r="AZ137" s="112">
        <v>0</v>
      </c>
    </row>
    <row r="138" spans="1:52">
      <c r="A138" s="128" t="s">
        <v>150</v>
      </c>
      <c r="B138" s="112">
        <v>0</v>
      </c>
      <c r="C138" s="112">
        <v>0</v>
      </c>
      <c r="D138" s="112">
        <v>0</v>
      </c>
      <c r="E138" s="112">
        <v>0</v>
      </c>
      <c r="F138" s="112">
        <v>0</v>
      </c>
      <c r="G138" s="112">
        <v>0</v>
      </c>
      <c r="H138" s="112">
        <v>0</v>
      </c>
      <c r="I138" s="112">
        <v>0</v>
      </c>
      <c r="J138" s="112">
        <v>0</v>
      </c>
      <c r="K138" s="112">
        <v>0</v>
      </c>
      <c r="L138" s="112">
        <v>0</v>
      </c>
      <c r="M138" s="112">
        <v>0</v>
      </c>
      <c r="N138" s="112">
        <v>0</v>
      </c>
      <c r="O138" s="112">
        <v>0</v>
      </c>
      <c r="P138" s="112">
        <v>0</v>
      </c>
      <c r="Q138" s="112">
        <v>0</v>
      </c>
      <c r="R138" s="112">
        <v>0</v>
      </c>
      <c r="S138" s="112">
        <v>0</v>
      </c>
      <c r="T138" s="112">
        <v>0</v>
      </c>
      <c r="U138" s="112">
        <v>0</v>
      </c>
      <c r="V138" s="112">
        <v>0</v>
      </c>
      <c r="W138" s="112">
        <v>0</v>
      </c>
      <c r="X138" s="112">
        <v>0</v>
      </c>
      <c r="Y138" s="112">
        <v>0</v>
      </c>
      <c r="Z138" s="112">
        <v>0</v>
      </c>
      <c r="AA138" s="112">
        <v>0</v>
      </c>
      <c r="AB138" s="112">
        <v>0</v>
      </c>
      <c r="AC138" s="112">
        <v>0</v>
      </c>
      <c r="AD138" s="112">
        <v>0</v>
      </c>
      <c r="AE138" s="112">
        <v>0</v>
      </c>
      <c r="AF138" s="112">
        <v>0</v>
      </c>
      <c r="AG138" s="112">
        <v>0</v>
      </c>
      <c r="AH138" s="112">
        <v>0</v>
      </c>
      <c r="AI138" s="112">
        <v>0</v>
      </c>
      <c r="AJ138" s="112">
        <v>0</v>
      </c>
      <c r="AK138" s="112">
        <v>0</v>
      </c>
      <c r="AL138" s="112">
        <v>0</v>
      </c>
      <c r="AM138" s="112">
        <v>0</v>
      </c>
      <c r="AN138" s="112">
        <v>0</v>
      </c>
      <c r="AO138" s="112">
        <v>0</v>
      </c>
      <c r="AP138" s="112">
        <v>0</v>
      </c>
      <c r="AQ138" s="112">
        <v>0</v>
      </c>
      <c r="AR138" s="112">
        <v>0</v>
      </c>
      <c r="AS138" s="112">
        <v>0</v>
      </c>
      <c r="AT138" s="112">
        <v>0</v>
      </c>
      <c r="AU138" s="112">
        <v>0</v>
      </c>
      <c r="AV138" s="112">
        <v>0</v>
      </c>
      <c r="AW138" s="112">
        <v>0</v>
      </c>
      <c r="AX138" s="112">
        <v>0</v>
      </c>
      <c r="AY138" s="112">
        <v>0</v>
      </c>
      <c r="AZ138" s="112">
        <v>0</v>
      </c>
    </row>
    <row r="139" spans="1:52">
      <c r="A139" s="126" t="s">
        <v>144</v>
      </c>
      <c r="B139" s="127">
        <v>0</v>
      </c>
      <c r="C139" s="127">
        <v>0</v>
      </c>
      <c r="D139" s="127">
        <v>0</v>
      </c>
      <c r="E139" s="127">
        <v>0</v>
      </c>
      <c r="F139" s="127">
        <v>0</v>
      </c>
      <c r="G139" s="127">
        <v>0</v>
      </c>
      <c r="H139" s="127">
        <v>0</v>
      </c>
      <c r="I139" s="127">
        <v>0</v>
      </c>
      <c r="J139" s="127">
        <v>0</v>
      </c>
      <c r="K139" s="127">
        <v>0</v>
      </c>
      <c r="L139" s="127">
        <v>0</v>
      </c>
      <c r="M139" s="127">
        <v>0</v>
      </c>
      <c r="N139" s="127">
        <v>0</v>
      </c>
      <c r="O139" s="127">
        <v>0</v>
      </c>
      <c r="P139" s="127">
        <v>0</v>
      </c>
      <c r="Q139" s="127">
        <v>0</v>
      </c>
      <c r="R139" s="127">
        <v>0.30022449648242672</v>
      </c>
      <c r="S139" s="127">
        <v>0.76587883272237056</v>
      </c>
      <c r="T139" s="127">
        <v>1.3967219690522676</v>
      </c>
      <c r="U139" s="127">
        <v>2.1633229712651958</v>
      </c>
      <c r="V139" s="127">
        <v>4.6733351696395902</v>
      </c>
      <c r="W139" s="127">
        <v>5.0767538864082278</v>
      </c>
      <c r="X139" s="127">
        <v>5.1141026363217996</v>
      </c>
      <c r="Y139" s="127">
        <v>5.066362429064954</v>
      </c>
      <c r="Z139" s="127">
        <v>4.9627893165161883</v>
      </c>
      <c r="AA139" s="127">
        <v>4.7595425805337968</v>
      </c>
      <c r="AB139" s="127">
        <v>4.4914701083886861</v>
      </c>
      <c r="AC139" s="127">
        <v>4.1673554964225197</v>
      </c>
      <c r="AD139" s="127">
        <v>3.8070798285608847</v>
      </c>
      <c r="AE139" s="127">
        <v>3.83926095649994</v>
      </c>
      <c r="AF139" s="127">
        <v>10.550429018063209</v>
      </c>
      <c r="AG139" s="127">
        <v>27.853642802214381</v>
      </c>
      <c r="AH139" s="127">
        <v>57.360281862563014</v>
      </c>
      <c r="AI139" s="127">
        <v>99.89528064649457</v>
      </c>
      <c r="AJ139" s="127">
        <v>156.49031425654695</v>
      </c>
      <c r="AK139" s="127">
        <v>227.63415624195522</v>
      </c>
      <c r="AL139" s="127">
        <v>313.38449145470099</v>
      </c>
      <c r="AM139" s="127">
        <v>413.99985432059384</v>
      </c>
      <c r="AN139" s="127">
        <v>528.93958966564605</v>
      </c>
      <c r="AO139" s="127">
        <v>657.59521376307885</v>
      </c>
      <c r="AP139" s="127">
        <v>800.04478523643297</v>
      </c>
      <c r="AQ139" s="127">
        <v>957.0357204600067</v>
      </c>
      <c r="AR139" s="127">
        <v>1129.0508229049703</v>
      </c>
      <c r="AS139" s="127">
        <v>1316.1341316552589</v>
      </c>
      <c r="AT139" s="127">
        <v>1518.862517337215</v>
      </c>
      <c r="AU139" s="127">
        <v>1737.9420121090752</v>
      </c>
      <c r="AV139" s="127">
        <v>1971.754403791904</v>
      </c>
      <c r="AW139" s="127">
        <v>2219.873467392229</v>
      </c>
      <c r="AX139" s="127">
        <v>2482.5406152731171</v>
      </c>
      <c r="AY139" s="127">
        <v>2760.6532401089235</v>
      </c>
      <c r="AZ139" s="127">
        <v>3048.9404938157259</v>
      </c>
    </row>
    <row r="140" spans="1:52">
      <c r="A140" s="128" t="s">
        <v>145</v>
      </c>
      <c r="B140" s="112">
        <v>0</v>
      </c>
      <c r="C140" s="112">
        <v>0</v>
      </c>
      <c r="D140" s="112">
        <v>0</v>
      </c>
      <c r="E140" s="112">
        <v>0</v>
      </c>
      <c r="F140" s="112">
        <v>0</v>
      </c>
      <c r="G140" s="112">
        <v>0</v>
      </c>
      <c r="H140" s="112">
        <v>0</v>
      </c>
      <c r="I140" s="112">
        <v>0</v>
      </c>
      <c r="J140" s="112">
        <v>0</v>
      </c>
      <c r="K140" s="112">
        <v>0</v>
      </c>
      <c r="L140" s="112">
        <v>0</v>
      </c>
      <c r="M140" s="112">
        <v>0</v>
      </c>
      <c r="N140" s="112">
        <v>0</v>
      </c>
      <c r="O140" s="112">
        <v>0</v>
      </c>
      <c r="P140" s="112">
        <v>0</v>
      </c>
      <c r="Q140" s="112">
        <v>0</v>
      </c>
      <c r="R140" s="112">
        <v>1.6508765329696074E-2</v>
      </c>
      <c r="S140" s="112">
        <v>4.9486260061000528E-2</v>
      </c>
      <c r="T140" s="112">
        <v>0.10901392848070915</v>
      </c>
      <c r="U140" s="112">
        <v>0.19650481509390691</v>
      </c>
      <c r="V140" s="112">
        <v>0.76873697733288038</v>
      </c>
      <c r="W140" s="112">
        <v>0.86536661164122408</v>
      </c>
      <c r="X140" s="112">
        <v>0.89187999872927137</v>
      </c>
      <c r="Y140" s="112">
        <v>0.90119036255313101</v>
      </c>
      <c r="Z140" s="112">
        <v>0.89967605423998398</v>
      </c>
      <c r="AA140" s="112">
        <v>0.88570211605362692</v>
      </c>
      <c r="AB140" s="112">
        <v>0.86518397755441068</v>
      </c>
      <c r="AC140" s="112">
        <v>0.83399760541080392</v>
      </c>
      <c r="AD140" s="112">
        <v>0.80509063502200018</v>
      </c>
      <c r="AE140" s="112">
        <v>0.95499704169094712</v>
      </c>
      <c r="AF140" s="112">
        <v>4.3097842604613374</v>
      </c>
      <c r="AG140" s="112">
        <v>13.415909153724421</v>
      </c>
      <c r="AH140" s="112">
        <v>30.005211647583096</v>
      </c>
      <c r="AI140" s="112">
        <v>55.38676940035959</v>
      </c>
      <c r="AJ140" s="112">
        <v>91.037175844913463</v>
      </c>
      <c r="AK140" s="112">
        <v>138.19169819573366</v>
      </c>
      <c r="AL140" s="112">
        <v>197.74624264700549</v>
      </c>
      <c r="AM140" s="112">
        <v>270.80924696993605</v>
      </c>
      <c r="AN140" s="112">
        <v>357.71197593637697</v>
      </c>
      <c r="AO140" s="112">
        <v>458.63125721883421</v>
      </c>
      <c r="AP140" s="112">
        <v>574.1870895293481</v>
      </c>
      <c r="AQ140" s="112">
        <v>705.56119284327042</v>
      </c>
      <c r="AR140" s="112">
        <v>853.31103281904848</v>
      </c>
      <c r="AS140" s="112">
        <v>1017.7717389728515</v>
      </c>
      <c r="AT140" s="112">
        <v>1199.5197888044454</v>
      </c>
      <c r="AU140" s="112">
        <v>1399.2063946420997</v>
      </c>
      <c r="AV140" s="112">
        <v>1615.1293624389643</v>
      </c>
      <c r="AW140" s="112">
        <v>1846.9128734705719</v>
      </c>
      <c r="AX140" s="112">
        <v>2094.3965708716414</v>
      </c>
      <c r="AY140" s="112">
        <v>2358.0770198550003</v>
      </c>
      <c r="AZ140" s="112">
        <v>2633.1368360936967</v>
      </c>
    </row>
    <row r="141" spans="1:52">
      <c r="A141" s="128" t="s">
        <v>151</v>
      </c>
      <c r="B141" s="112">
        <v>0</v>
      </c>
      <c r="C141" s="112">
        <v>0</v>
      </c>
      <c r="D141" s="112">
        <v>0</v>
      </c>
      <c r="E141" s="112">
        <v>0</v>
      </c>
      <c r="F141" s="112">
        <v>0</v>
      </c>
      <c r="G141" s="112">
        <v>0</v>
      </c>
      <c r="H141" s="112">
        <v>0</v>
      </c>
      <c r="I141" s="112">
        <v>0</v>
      </c>
      <c r="J141" s="112">
        <v>0</v>
      </c>
      <c r="K141" s="112">
        <v>0</v>
      </c>
      <c r="L141" s="112">
        <v>0</v>
      </c>
      <c r="M141" s="112">
        <v>0</v>
      </c>
      <c r="N141" s="112">
        <v>0</v>
      </c>
      <c r="O141" s="112">
        <v>0</v>
      </c>
      <c r="P141" s="112">
        <v>0</v>
      </c>
      <c r="Q141" s="112">
        <v>0</v>
      </c>
      <c r="R141" s="112">
        <v>0.28371573115273063</v>
      </c>
      <c r="S141" s="112">
        <v>0.71639257266137002</v>
      </c>
      <c r="T141" s="112">
        <v>1.2877080405715584</v>
      </c>
      <c r="U141" s="112">
        <v>1.966818156171289</v>
      </c>
      <c r="V141" s="112">
        <v>3.9045981923067097</v>
      </c>
      <c r="W141" s="112">
        <v>4.211387274767004</v>
      </c>
      <c r="X141" s="112">
        <v>4.2222226375925285</v>
      </c>
      <c r="Y141" s="112">
        <v>4.1651720665118228</v>
      </c>
      <c r="Z141" s="112">
        <v>4.0631132622762047</v>
      </c>
      <c r="AA141" s="112">
        <v>3.8738404644801703</v>
      </c>
      <c r="AB141" s="112">
        <v>3.6262861308342758</v>
      </c>
      <c r="AC141" s="112">
        <v>3.3333578910117154</v>
      </c>
      <c r="AD141" s="112">
        <v>3.0019891935388845</v>
      </c>
      <c r="AE141" s="112">
        <v>2.8842639148089928</v>
      </c>
      <c r="AF141" s="112">
        <v>6.2406447576018715</v>
      </c>
      <c r="AG141" s="112">
        <v>14.437733648489962</v>
      </c>
      <c r="AH141" s="112">
        <v>27.355070214979918</v>
      </c>
      <c r="AI141" s="112">
        <v>44.508511246134987</v>
      </c>
      <c r="AJ141" s="112">
        <v>65.453138411633489</v>
      </c>
      <c r="AK141" s="112">
        <v>89.442458046221546</v>
      </c>
      <c r="AL141" s="112">
        <v>115.63824880769549</v>
      </c>
      <c r="AM141" s="112">
        <v>143.19060735065776</v>
      </c>
      <c r="AN141" s="112">
        <v>171.22761372926914</v>
      </c>
      <c r="AO141" s="112">
        <v>198.96395654424467</v>
      </c>
      <c r="AP141" s="112">
        <v>225.85769570708482</v>
      </c>
      <c r="AQ141" s="112">
        <v>251.47452761673628</v>
      </c>
      <c r="AR141" s="112">
        <v>275.73979008592192</v>
      </c>
      <c r="AS141" s="112">
        <v>298.36239268240735</v>
      </c>
      <c r="AT141" s="112">
        <v>319.34272853276963</v>
      </c>
      <c r="AU141" s="112">
        <v>338.73561746697555</v>
      </c>
      <c r="AV141" s="112">
        <v>356.6250413529396</v>
      </c>
      <c r="AW141" s="112">
        <v>372.96059392165705</v>
      </c>
      <c r="AX141" s="112">
        <v>388.14404440147547</v>
      </c>
      <c r="AY141" s="112">
        <v>402.57622025392322</v>
      </c>
      <c r="AZ141" s="112">
        <v>415.80365772202913</v>
      </c>
    </row>
    <row r="142" spans="1:52">
      <c r="A142" s="124" t="s">
        <v>154</v>
      </c>
      <c r="B142" s="125">
        <v>1087092.3039825049</v>
      </c>
      <c r="C142" s="125">
        <v>1104189.1510507148</v>
      </c>
      <c r="D142" s="125">
        <v>1129547.850903929</v>
      </c>
      <c r="E142" s="125">
        <v>1127821.9957703492</v>
      </c>
      <c r="F142" s="125">
        <v>1200402.442857852</v>
      </c>
      <c r="G142" s="125">
        <v>1226104.4759942002</v>
      </c>
      <c r="H142" s="125">
        <v>1252212.4948490623</v>
      </c>
      <c r="I142" s="125">
        <v>1298091.6832652958</v>
      </c>
      <c r="J142" s="125">
        <v>1276122.4937646545</v>
      </c>
      <c r="K142" s="125">
        <v>1159024.1707857549</v>
      </c>
      <c r="L142" s="125">
        <v>1173393.3058906249</v>
      </c>
      <c r="M142" s="125">
        <v>1165428.2331077706</v>
      </c>
      <c r="N142" s="125">
        <v>1110888.7333522146</v>
      </c>
      <c r="O142" s="125">
        <v>1105567.5824506311</v>
      </c>
      <c r="P142" s="125">
        <v>1105982.6897140983</v>
      </c>
      <c r="Q142" s="125">
        <v>1143331.6759493628</v>
      </c>
      <c r="R142" s="125">
        <v>1203857.3537939568</v>
      </c>
      <c r="S142" s="125">
        <v>1253181.1814861642</v>
      </c>
      <c r="T142" s="125">
        <v>1290842.5610013753</v>
      </c>
      <c r="U142" s="125">
        <v>1317921.9560046198</v>
      </c>
      <c r="V142" s="125">
        <v>1337636.7433652577</v>
      </c>
      <c r="W142" s="125">
        <v>1355385.5883115784</v>
      </c>
      <c r="X142" s="125">
        <v>1371135.2030634352</v>
      </c>
      <c r="Y142" s="125">
        <v>1387048.6969022471</v>
      </c>
      <c r="Z142" s="125">
        <v>1401190.887420991</v>
      </c>
      <c r="AA142" s="125">
        <v>1415044.5216018204</v>
      </c>
      <c r="AB142" s="125">
        <v>1429206.2905244194</v>
      </c>
      <c r="AC142" s="125">
        <v>1443371.5456573365</v>
      </c>
      <c r="AD142" s="125">
        <v>1457678.1425181681</v>
      </c>
      <c r="AE142" s="125">
        <v>1472208.9379652161</v>
      </c>
      <c r="AF142" s="125">
        <v>1486659.7963855923</v>
      </c>
      <c r="AG142" s="125">
        <v>1500804.2306344954</v>
      </c>
      <c r="AH142" s="125">
        <v>1515922.3561551825</v>
      </c>
      <c r="AI142" s="125">
        <v>1529740.022693923</v>
      </c>
      <c r="AJ142" s="125">
        <v>1543744.8626542701</v>
      </c>
      <c r="AK142" s="125">
        <v>1557669.4266760589</v>
      </c>
      <c r="AL142" s="125">
        <v>1571747.7448536721</v>
      </c>
      <c r="AM142" s="125">
        <v>1585896.0034981687</v>
      </c>
      <c r="AN142" s="125">
        <v>1600498.0336451572</v>
      </c>
      <c r="AO142" s="125">
        <v>1614865.7303858993</v>
      </c>
      <c r="AP142" s="125">
        <v>1629254.0685571788</v>
      </c>
      <c r="AQ142" s="125">
        <v>1644705.107847793</v>
      </c>
      <c r="AR142" s="125">
        <v>1660681.9860162879</v>
      </c>
      <c r="AS142" s="125">
        <v>1676597.9604983118</v>
      </c>
      <c r="AT142" s="125">
        <v>1693353.1372300733</v>
      </c>
      <c r="AU142" s="125">
        <v>1710242.1464712389</v>
      </c>
      <c r="AV142" s="125">
        <v>1726894.6086641438</v>
      </c>
      <c r="AW142" s="125">
        <v>1743468.5046318795</v>
      </c>
      <c r="AX142" s="125">
        <v>1760242.0116502147</v>
      </c>
      <c r="AY142" s="125">
        <v>1776962.0873954734</v>
      </c>
      <c r="AZ142" s="125">
        <v>1794106.1252286148</v>
      </c>
    </row>
    <row r="143" spans="1:52">
      <c r="A143" s="126" t="s">
        <v>135</v>
      </c>
      <c r="B143" s="127">
        <v>1087092.3039825049</v>
      </c>
      <c r="C143" s="127">
        <v>1104189.1510507148</v>
      </c>
      <c r="D143" s="127">
        <v>1129547.850903929</v>
      </c>
      <c r="E143" s="127">
        <v>1127821.9957703492</v>
      </c>
      <c r="F143" s="127">
        <v>1200402.442857852</v>
      </c>
      <c r="G143" s="127">
        <v>1226104.4759942002</v>
      </c>
      <c r="H143" s="127">
        <v>1252212.4948490623</v>
      </c>
      <c r="I143" s="127">
        <v>1298091.6832652958</v>
      </c>
      <c r="J143" s="127">
        <v>1276122.4937646545</v>
      </c>
      <c r="K143" s="127">
        <v>1159024.1707857549</v>
      </c>
      <c r="L143" s="127">
        <v>1173393.3058906249</v>
      </c>
      <c r="M143" s="127">
        <v>1165428.2331077706</v>
      </c>
      <c r="N143" s="127">
        <v>1110888.7333522146</v>
      </c>
      <c r="O143" s="127">
        <v>1105567.5824506311</v>
      </c>
      <c r="P143" s="127">
        <v>1105982.6897140983</v>
      </c>
      <c r="Q143" s="127">
        <v>1143331.6759493628</v>
      </c>
      <c r="R143" s="127">
        <v>1203853.9699975871</v>
      </c>
      <c r="S143" s="127">
        <v>1253173.4696053308</v>
      </c>
      <c r="T143" s="127">
        <v>1290828.4353011244</v>
      </c>
      <c r="U143" s="127">
        <v>1317899.5621885164</v>
      </c>
      <c r="V143" s="127">
        <v>1337603.9243626001</v>
      </c>
      <c r="W143" s="127">
        <v>1355352.6315662712</v>
      </c>
      <c r="X143" s="127">
        <v>1371102.3364240236</v>
      </c>
      <c r="Y143" s="127">
        <v>1387016.0256128125</v>
      </c>
      <c r="Z143" s="127">
        <v>1401158.6247822652</v>
      </c>
      <c r="AA143" s="127">
        <v>1415012.7763285374</v>
      </c>
      <c r="AB143" s="127">
        <v>1429175.2899015851</v>
      </c>
      <c r="AC143" s="127">
        <v>1443342.1584741098</v>
      </c>
      <c r="AD143" s="127">
        <v>1457649.7267684434</v>
      </c>
      <c r="AE143" s="127">
        <v>1472163.2899563829</v>
      </c>
      <c r="AF143" s="127">
        <v>1486410.4733594297</v>
      </c>
      <c r="AG143" s="127">
        <v>1500004.5913567366</v>
      </c>
      <c r="AH143" s="127">
        <v>1514164.7653828585</v>
      </c>
      <c r="AI143" s="127">
        <v>1526576.6546803985</v>
      </c>
      <c r="AJ143" s="127">
        <v>1538674.60088398</v>
      </c>
      <c r="AK143" s="127">
        <v>1550176.8326492738</v>
      </c>
      <c r="AL143" s="127">
        <v>1561270.3382415846</v>
      </c>
      <c r="AM143" s="127">
        <v>1571866.6804238439</v>
      </c>
      <c r="AN143" s="127">
        <v>1582359.0666745682</v>
      </c>
      <c r="AO143" s="127">
        <v>1592096.0311774679</v>
      </c>
      <c r="AP143" s="127">
        <v>1601345.3249677366</v>
      </c>
      <c r="AQ143" s="127">
        <v>1611144.8922973899</v>
      </c>
      <c r="AR143" s="127">
        <v>1620943.8340635367</v>
      </c>
      <c r="AS143" s="127">
        <v>1630187.9536693157</v>
      </c>
      <c r="AT143" s="127">
        <v>1639758.8854501839</v>
      </c>
      <c r="AU143" s="127">
        <v>1648950.8221583499</v>
      </c>
      <c r="AV143" s="127">
        <v>1657490.7847878782</v>
      </c>
      <c r="AW143" s="127">
        <v>1665480.8187749814</v>
      </c>
      <c r="AX143" s="127">
        <v>1673282.6906504345</v>
      </c>
      <c r="AY143" s="127">
        <v>1680660.2520943261</v>
      </c>
      <c r="AZ143" s="127">
        <v>1688181.5459867597</v>
      </c>
    </row>
    <row r="144" spans="1:52">
      <c r="A144" s="128" t="s">
        <v>137</v>
      </c>
      <c r="B144" s="112">
        <v>1087092.3039825049</v>
      </c>
      <c r="C144" s="112">
        <v>1104189.1510507148</v>
      </c>
      <c r="D144" s="112">
        <v>1129547.850903929</v>
      </c>
      <c r="E144" s="112">
        <v>1127821.9957703492</v>
      </c>
      <c r="F144" s="112">
        <v>1200402.442857852</v>
      </c>
      <c r="G144" s="112">
        <v>1226104.4759942002</v>
      </c>
      <c r="H144" s="112">
        <v>1252212.4948490623</v>
      </c>
      <c r="I144" s="112">
        <v>1298091.6832652958</v>
      </c>
      <c r="J144" s="112">
        <v>1276122.4937646545</v>
      </c>
      <c r="K144" s="112">
        <v>1159024.1707857549</v>
      </c>
      <c r="L144" s="112">
        <v>1173393.3058906249</v>
      </c>
      <c r="M144" s="112">
        <v>1165428.2331077706</v>
      </c>
      <c r="N144" s="112">
        <v>1110888.7333522146</v>
      </c>
      <c r="O144" s="112">
        <v>1105567.5824506311</v>
      </c>
      <c r="P144" s="112">
        <v>1105982.6897140983</v>
      </c>
      <c r="Q144" s="112">
        <v>1143331.6759493628</v>
      </c>
      <c r="R144" s="112">
        <v>1203835.3396752495</v>
      </c>
      <c r="S144" s="112">
        <v>1253132.9831720407</v>
      </c>
      <c r="T144" s="112">
        <v>1290760.5402587578</v>
      </c>
      <c r="U144" s="112">
        <v>1317798.4003794065</v>
      </c>
      <c r="V144" s="112">
        <v>1337462.8346194006</v>
      </c>
      <c r="W144" s="112">
        <v>1355159.9535805916</v>
      </c>
      <c r="X144" s="112">
        <v>1370845.1599923689</v>
      </c>
      <c r="Y144" s="112">
        <v>1386679.4314768019</v>
      </c>
      <c r="Z144" s="112">
        <v>1400724.0152739142</v>
      </c>
      <c r="AA144" s="112">
        <v>1414455.3553905392</v>
      </c>
      <c r="AB144" s="112">
        <v>1428462.8159548747</v>
      </c>
      <c r="AC144" s="112">
        <v>1442437.8777350732</v>
      </c>
      <c r="AD144" s="112">
        <v>1456505.8231713574</v>
      </c>
      <c r="AE144" s="112">
        <v>1470725.6726885512</v>
      </c>
      <c r="AF144" s="112">
        <v>1484615.5212940455</v>
      </c>
      <c r="AG144" s="112">
        <v>1497769.6216604747</v>
      </c>
      <c r="AH144" s="112">
        <v>1511377.1084066927</v>
      </c>
      <c r="AI144" s="112">
        <v>1523098.4616830884</v>
      </c>
      <c r="AJ144" s="112">
        <v>1534326.172442486</v>
      </c>
      <c r="AK144" s="112">
        <v>1544741.442345896</v>
      </c>
      <c r="AL144" s="112">
        <v>1554473.8127793234</v>
      </c>
      <c r="AM144" s="112">
        <v>1563364.0363821185</v>
      </c>
      <c r="AN144" s="112">
        <v>1571703.4168209524</v>
      </c>
      <c r="AO144" s="112">
        <v>1578758.7652519543</v>
      </c>
      <c r="AP144" s="112">
        <v>1584638.9511022069</v>
      </c>
      <c r="AQ144" s="112">
        <v>1590256.5958150888</v>
      </c>
      <c r="AR144" s="112">
        <v>1594851.835884698</v>
      </c>
      <c r="AS144" s="112">
        <v>1597717.5642749693</v>
      </c>
      <c r="AT144" s="112">
        <v>1599418.9402196477</v>
      </c>
      <c r="AU144" s="112">
        <v>1599080.2579648369</v>
      </c>
      <c r="AV144" s="112">
        <v>1596108.9897314871</v>
      </c>
      <c r="AW144" s="112">
        <v>1590419.6628011756</v>
      </c>
      <c r="AX144" s="112">
        <v>1581994.1937280558</v>
      </c>
      <c r="AY144" s="112">
        <v>1570474.8672800246</v>
      </c>
      <c r="AZ144" s="112">
        <v>1556039.5261142286</v>
      </c>
    </row>
    <row r="145" spans="1:52">
      <c r="A145" s="128" t="s">
        <v>138</v>
      </c>
      <c r="B145" s="112">
        <v>0</v>
      </c>
      <c r="C145" s="112">
        <v>0</v>
      </c>
      <c r="D145" s="112">
        <v>0</v>
      </c>
      <c r="E145" s="112">
        <v>0</v>
      </c>
      <c r="F145" s="112">
        <v>0</v>
      </c>
      <c r="G145" s="112">
        <v>0</v>
      </c>
      <c r="H145" s="112">
        <v>0</v>
      </c>
      <c r="I145" s="112">
        <v>0</v>
      </c>
      <c r="J145" s="112">
        <v>0</v>
      </c>
      <c r="K145" s="112">
        <v>0</v>
      </c>
      <c r="L145" s="112">
        <v>0</v>
      </c>
      <c r="M145" s="112">
        <v>0</v>
      </c>
      <c r="N145" s="112">
        <v>0</v>
      </c>
      <c r="O145" s="112">
        <v>0</v>
      </c>
      <c r="P145" s="112">
        <v>0</v>
      </c>
      <c r="Q145" s="112">
        <v>0</v>
      </c>
      <c r="R145" s="112">
        <v>1.3184428771254715</v>
      </c>
      <c r="S145" s="112">
        <v>2.9083645260461179</v>
      </c>
      <c r="T145" s="112">
        <v>4.5078168051388987</v>
      </c>
      <c r="U145" s="112">
        <v>7.4558826231562332</v>
      </c>
      <c r="V145" s="112">
        <v>11.102568694815712</v>
      </c>
      <c r="W145" s="112">
        <v>16.678716268975197</v>
      </c>
      <c r="X145" s="112">
        <v>24.417466464121613</v>
      </c>
      <c r="Y145" s="112">
        <v>34.624707489332152</v>
      </c>
      <c r="Z145" s="112">
        <v>47.707106567205358</v>
      </c>
      <c r="AA145" s="112">
        <v>65.85792013635249</v>
      </c>
      <c r="AB145" s="112">
        <v>89.367734877883876</v>
      </c>
      <c r="AC145" s="112">
        <v>119.8829908706641</v>
      </c>
      <c r="AD145" s="112">
        <v>160.01233184941816</v>
      </c>
      <c r="AE145" s="112">
        <v>212.38563655569939</v>
      </c>
      <c r="AF145" s="112">
        <v>275.77620148758149</v>
      </c>
      <c r="AG145" s="112">
        <v>355.6145603107949</v>
      </c>
      <c r="AH145" s="112">
        <v>461.12225952493753</v>
      </c>
      <c r="AI145" s="112">
        <v>600.18163982139424</v>
      </c>
      <c r="AJ145" s="112">
        <v>780.64000724191226</v>
      </c>
      <c r="AK145" s="112">
        <v>1012.0241011625532</v>
      </c>
      <c r="AL145" s="112">
        <v>1304.7237952737921</v>
      </c>
      <c r="AM145" s="112">
        <v>1680.3200156519285</v>
      </c>
      <c r="AN145" s="112">
        <v>2164.7154087882341</v>
      </c>
      <c r="AO145" s="112">
        <v>2782.2916949366941</v>
      </c>
      <c r="AP145" s="112">
        <v>3571.7814717305891</v>
      </c>
      <c r="AQ145" s="112">
        <v>4572.069075467457</v>
      </c>
      <c r="AR145" s="112">
        <v>5838.4253113583854</v>
      </c>
      <c r="AS145" s="112">
        <v>7413.5269582707961</v>
      </c>
      <c r="AT145" s="112">
        <v>9375.5794453651415</v>
      </c>
      <c r="AU145" s="112">
        <v>11775.606641776048</v>
      </c>
      <c r="AV145" s="112">
        <v>14694.054028829831</v>
      </c>
      <c r="AW145" s="112">
        <v>18175.906839905412</v>
      </c>
      <c r="AX145" s="112">
        <v>22304.758958113987</v>
      </c>
      <c r="AY145" s="112">
        <v>27093.145565337931</v>
      </c>
      <c r="AZ145" s="112">
        <v>32609.133795490336</v>
      </c>
    </row>
    <row r="146" spans="1:52">
      <c r="A146" s="128" t="s">
        <v>155</v>
      </c>
      <c r="B146" s="112">
        <v>0</v>
      </c>
      <c r="C146" s="112">
        <v>0</v>
      </c>
      <c r="D146" s="112">
        <v>0</v>
      </c>
      <c r="E146" s="112">
        <v>0</v>
      </c>
      <c r="F146" s="112">
        <v>0</v>
      </c>
      <c r="G146" s="112">
        <v>0</v>
      </c>
      <c r="H146" s="112">
        <v>0</v>
      </c>
      <c r="I146" s="112">
        <v>0</v>
      </c>
      <c r="J146" s="112">
        <v>0</v>
      </c>
      <c r="K146" s="112">
        <v>0</v>
      </c>
      <c r="L146" s="112">
        <v>0</v>
      </c>
      <c r="M146" s="112">
        <v>0</v>
      </c>
      <c r="N146" s="112">
        <v>0</v>
      </c>
      <c r="O146" s="112">
        <v>0</v>
      </c>
      <c r="P146" s="112">
        <v>0</v>
      </c>
      <c r="Q146" s="112">
        <v>0</v>
      </c>
      <c r="R146" s="112">
        <v>16.958726085924994</v>
      </c>
      <c r="S146" s="112">
        <v>36.826668101140186</v>
      </c>
      <c r="T146" s="112">
        <v>61.031571747975377</v>
      </c>
      <c r="U146" s="112">
        <v>89.736220392171788</v>
      </c>
      <c r="V146" s="112">
        <v>124.11711418656398</v>
      </c>
      <c r="W146" s="112">
        <v>167.16107725037625</v>
      </c>
      <c r="X146" s="112">
        <v>218.45766592689338</v>
      </c>
      <c r="Y146" s="112">
        <v>280.20976882500815</v>
      </c>
      <c r="Z146" s="112">
        <v>354.01840838724576</v>
      </c>
      <c r="AA146" s="112">
        <v>443.52764195795868</v>
      </c>
      <c r="AB146" s="112">
        <v>554.10534208397303</v>
      </c>
      <c r="AC146" s="112">
        <v>686.59590868921975</v>
      </c>
      <c r="AD146" s="112">
        <v>847.02875040107244</v>
      </c>
      <c r="AE146" s="112">
        <v>1036.2114360079388</v>
      </c>
      <c r="AF146" s="112">
        <v>1259.5492907628802</v>
      </c>
      <c r="AG146" s="112">
        <v>1528.2863370571049</v>
      </c>
      <c r="AH146" s="112">
        <v>1853.5590309289182</v>
      </c>
      <c r="AI146" s="112">
        <v>2240.5846479591951</v>
      </c>
      <c r="AJ146" s="112">
        <v>2707.967636203658</v>
      </c>
      <c r="AK146" s="112">
        <v>3271.5468036285461</v>
      </c>
      <c r="AL146" s="112">
        <v>3953.8924435526505</v>
      </c>
      <c r="AM146" s="112">
        <v>4773.6432757599778</v>
      </c>
      <c r="AN146" s="112">
        <v>5762.1350583645553</v>
      </c>
      <c r="AO146" s="112">
        <v>6938.412071944249</v>
      </c>
      <c r="AP146" s="112">
        <v>8351.9456569791218</v>
      </c>
      <c r="AQ146" s="112">
        <v>10028.044254474986</v>
      </c>
      <c r="AR146" s="112">
        <v>12023.790105116737</v>
      </c>
      <c r="AS146" s="112">
        <v>14363.365145244194</v>
      </c>
      <c r="AT146" s="112">
        <v>17138.444705252416</v>
      </c>
      <c r="AU146" s="112">
        <v>20364.572636925437</v>
      </c>
      <c r="AV146" s="112">
        <v>24118.684082418102</v>
      </c>
      <c r="AW146" s="112">
        <v>28425.829149257799</v>
      </c>
      <c r="AX146" s="112">
        <v>33385.75624739199</v>
      </c>
      <c r="AY146" s="112">
        <v>39006.848794287442</v>
      </c>
      <c r="AZ146" s="112">
        <v>45400.109101688373</v>
      </c>
    </row>
    <row r="147" spans="1:52">
      <c r="A147" s="128" t="s">
        <v>149</v>
      </c>
      <c r="B147" s="112">
        <v>0</v>
      </c>
      <c r="C147" s="112">
        <v>0</v>
      </c>
      <c r="D147" s="112">
        <v>0</v>
      </c>
      <c r="E147" s="112">
        <v>0</v>
      </c>
      <c r="F147" s="112">
        <v>0</v>
      </c>
      <c r="G147" s="112">
        <v>0</v>
      </c>
      <c r="H147" s="112">
        <v>0</v>
      </c>
      <c r="I147" s="112">
        <v>0</v>
      </c>
      <c r="J147" s="112">
        <v>0</v>
      </c>
      <c r="K147" s="112">
        <v>0</v>
      </c>
      <c r="L147" s="112">
        <v>0</v>
      </c>
      <c r="M147" s="112">
        <v>0</v>
      </c>
      <c r="N147" s="112">
        <v>0</v>
      </c>
      <c r="O147" s="112">
        <v>0</v>
      </c>
      <c r="P147" s="112">
        <v>0</v>
      </c>
      <c r="Q147" s="112">
        <v>0</v>
      </c>
      <c r="R147" s="112">
        <v>0.35315337446656186</v>
      </c>
      <c r="S147" s="112">
        <v>0.7514006631300818</v>
      </c>
      <c r="T147" s="112">
        <v>2.3556538135242637</v>
      </c>
      <c r="U147" s="112">
        <v>3.9697060944925764</v>
      </c>
      <c r="V147" s="112">
        <v>5.8700603181721736</v>
      </c>
      <c r="W147" s="112">
        <v>8.8381921603543034</v>
      </c>
      <c r="X147" s="112">
        <v>14.301299263567433</v>
      </c>
      <c r="Y147" s="112">
        <v>21.759659696339842</v>
      </c>
      <c r="Z147" s="112">
        <v>32.883993396452261</v>
      </c>
      <c r="AA147" s="112">
        <v>48.035375904153824</v>
      </c>
      <c r="AB147" s="112">
        <v>69.000869748500961</v>
      </c>
      <c r="AC147" s="112">
        <v>97.801839476613722</v>
      </c>
      <c r="AD147" s="112">
        <v>136.8625148354906</v>
      </c>
      <c r="AE147" s="112">
        <v>189.02019526802982</v>
      </c>
      <c r="AF147" s="112">
        <v>259.62657313384835</v>
      </c>
      <c r="AG147" s="112">
        <v>351.0687988941753</v>
      </c>
      <c r="AH147" s="112">
        <v>472.9756857119375</v>
      </c>
      <c r="AI147" s="112">
        <v>637.42670952950368</v>
      </c>
      <c r="AJ147" s="112">
        <v>859.82079804863099</v>
      </c>
      <c r="AK147" s="112">
        <v>1151.8193985867151</v>
      </c>
      <c r="AL147" s="112">
        <v>1537.9092234346786</v>
      </c>
      <c r="AM147" s="112">
        <v>2048.6807503137006</v>
      </c>
      <c r="AN147" s="112">
        <v>2728.7993864629429</v>
      </c>
      <c r="AO147" s="112">
        <v>3616.5621586324437</v>
      </c>
      <c r="AP147" s="112">
        <v>4782.6467368197455</v>
      </c>
      <c r="AQ147" s="112">
        <v>6288.1831523585552</v>
      </c>
      <c r="AR147" s="112">
        <v>8229.7827623634421</v>
      </c>
      <c r="AS147" s="112">
        <v>10693.49729083145</v>
      </c>
      <c r="AT147" s="112">
        <v>13825.921079918638</v>
      </c>
      <c r="AU147" s="112">
        <v>17730.384914811377</v>
      </c>
      <c r="AV147" s="112">
        <v>22569.056945143111</v>
      </c>
      <c r="AW147" s="112">
        <v>28459.41998464254</v>
      </c>
      <c r="AX147" s="112">
        <v>35597.981716872644</v>
      </c>
      <c r="AY147" s="112">
        <v>44085.390454675973</v>
      </c>
      <c r="AZ147" s="112">
        <v>54132.776975352659</v>
      </c>
    </row>
    <row r="148" spans="1:52">
      <c r="A148" s="126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</row>
    <row r="149" spans="1:52">
      <c r="A149" s="128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</row>
    <row r="150" spans="1:52">
      <c r="A150" s="128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2"/>
      <c r="AT150" s="112"/>
      <c r="AU150" s="112"/>
      <c r="AV150" s="112"/>
      <c r="AW150" s="112"/>
      <c r="AX150" s="112"/>
      <c r="AY150" s="112"/>
      <c r="AZ150" s="112"/>
    </row>
    <row r="151" spans="1:52">
      <c r="A151" s="128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  <c r="AO151" s="112"/>
      <c r="AP151" s="112"/>
      <c r="AQ151" s="112"/>
      <c r="AR151" s="112"/>
      <c r="AS151" s="112"/>
      <c r="AT151" s="112"/>
      <c r="AU151" s="112"/>
      <c r="AV151" s="112"/>
      <c r="AW151" s="112"/>
      <c r="AX151" s="112"/>
      <c r="AY151" s="112"/>
      <c r="AZ151" s="112"/>
    </row>
    <row r="152" spans="1:52">
      <c r="A152" s="128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</row>
    <row r="153" spans="1:52">
      <c r="A153" s="126" t="s">
        <v>140</v>
      </c>
      <c r="B153" s="127">
        <v>0</v>
      </c>
      <c r="C153" s="127">
        <v>0</v>
      </c>
      <c r="D153" s="127">
        <v>0</v>
      </c>
      <c r="E153" s="127">
        <v>0</v>
      </c>
      <c r="F153" s="127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0.41270765663748071</v>
      </c>
      <c r="U153" s="127">
        <v>1.2271779563850749</v>
      </c>
      <c r="V153" s="127">
        <v>2.47579472423618</v>
      </c>
      <c r="W153" s="127">
        <v>2.6079419693263364</v>
      </c>
      <c r="X153" s="127">
        <v>2.6030773705838945</v>
      </c>
      <c r="Y153" s="127">
        <v>2.5950820339950851</v>
      </c>
      <c r="Z153" s="127">
        <v>2.5747443456471619</v>
      </c>
      <c r="AA153" s="127">
        <v>2.7206614244906806</v>
      </c>
      <c r="AB153" s="127">
        <v>2.8460301888152237</v>
      </c>
      <c r="AC153" s="127">
        <v>3.3638378791174031</v>
      </c>
      <c r="AD153" s="127">
        <v>5.3180432259924038</v>
      </c>
      <c r="AE153" s="127">
        <v>25.609183368588912</v>
      </c>
      <c r="AF153" s="127">
        <v>107.76120803502378</v>
      </c>
      <c r="AG153" s="127">
        <v>277.25483174806328</v>
      </c>
      <c r="AH153" s="127">
        <v>552.35440672318373</v>
      </c>
      <c r="AI153" s="127">
        <v>945.12728479257305</v>
      </c>
      <c r="AJ153" s="127">
        <v>1473.6912852589182</v>
      </c>
      <c r="AK153" s="127">
        <v>2145.7866136693128</v>
      </c>
      <c r="AL153" s="127">
        <v>2974.243824951508</v>
      </c>
      <c r="AM153" s="127">
        <v>3961.0408793917081</v>
      </c>
      <c r="AN153" s="127">
        <v>5110.2088021910895</v>
      </c>
      <c r="AO153" s="127">
        <v>6412.2894594551217</v>
      </c>
      <c r="AP153" s="127">
        <v>7862.9116942003338</v>
      </c>
      <c r="AQ153" s="127">
        <v>9458.5171608312576</v>
      </c>
      <c r="AR153" s="127">
        <v>11210.251599111043</v>
      </c>
      <c r="AS153" s="127">
        <v>13116.342703390423</v>
      </c>
      <c r="AT153" s="127">
        <v>15174.526460974093</v>
      </c>
      <c r="AU153" s="127">
        <v>17386.546840917083</v>
      </c>
      <c r="AV153" s="127">
        <v>19729.858659024572</v>
      </c>
      <c r="AW153" s="127">
        <v>22208.890769326659</v>
      </c>
      <c r="AX153" s="127">
        <v>24805.913982893726</v>
      </c>
      <c r="AY153" s="127">
        <v>27514.930557076776</v>
      </c>
      <c r="AZ153" s="127">
        <v>30310.443232656016</v>
      </c>
    </row>
    <row r="154" spans="1:52">
      <c r="A154" s="128" t="s">
        <v>141</v>
      </c>
      <c r="B154" s="112">
        <v>0</v>
      </c>
      <c r="C154" s="112">
        <v>0</v>
      </c>
      <c r="D154" s="112">
        <v>0</v>
      </c>
      <c r="E154" s="112">
        <v>0</v>
      </c>
      <c r="F154" s="112">
        <v>0</v>
      </c>
      <c r="G154" s="112">
        <v>0</v>
      </c>
      <c r="H154" s="112">
        <v>0</v>
      </c>
      <c r="I154" s="112">
        <v>0</v>
      </c>
      <c r="J154" s="112">
        <v>0</v>
      </c>
      <c r="K154" s="112">
        <v>0</v>
      </c>
      <c r="L154" s="112">
        <v>0</v>
      </c>
      <c r="M154" s="112">
        <v>0</v>
      </c>
      <c r="N154" s="112">
        <v>0</v>
      </c>
      <c r="O154" s="112">
        <v>0</v>
      </c>
      <c r="P154" s="112">
        <v>0</v>
      </c>
      <c r="Q154" s="112">
        <v>0</v>
      </c>
      <c r="R154" s="112">
        <v>0</v>
      </c>
      <c r="S154" s="112">
        <v>0</v>
      </c>
      <c r="T154" s="112">
        <v>0</v>
      </c>
      <c r="U154" s="112">
        <v>0</v>
      </c>
      <c r="V154" s="112">
        <v>0</v>
      </c>
      <c r="W154" s="112">
        <v>0</v>
      </c>
      <c r="X154" s="112">
        <v>0</v>
      </c>
      <c r="Y154" s="112">
        <v>0</v>
      </c>
      <c r="Z154" s="112">
        <v>0</v>
      </c>
      <c r="AA154" s="112">
        <v>0</v>
      </c>
      <c r="AB154" s="112">
        <v>0</v>
      </c>
      <c r="AC154" s="112">
        <v>0</v>
      </c>
      <c r="AD154" s="112">
        <v>0</v>
      </c>
      <c r="AE154" s="112">
        <v>0</v>
      </c>
      <c r="AF154" s="112">
        <v>0</v>
      </c>
      <c r="AG154" s="112">
        <v>0</v>
      </c>
      <c r="AH154" s="112">
        <v>0</v>
      </c>
      <c r="AI154" s="112">
        <v>0</v>
      </c>
      <c r="AJ154" s="112">
        <v>0</v>
      </c>
      <c r="AK154" s="112">
        <v>0</v>
      </c>
      <c r="AL154" s="112">
        <v>0</v>
      </c>
      <c r="AM154" s="112">
        <v>0</v>
      </c>
      <c r="AN154" s="112">
        <v>0</v>
      </c>
      <c r="AO154" s="112">
        <v>0</v>
      </c>
      <c r="AP154" s="112">
        <v>0</v>
      </c>
      <c r="AQ154" s="112">
        <v>0</v>
      </c>
      <c r="AR154" s="112">
        <v>0</v>
      </c>
      <c r="AS154" s="112">
        <v>0</v>
      </c>
      <c r="AT154" s="112">
        <v>0</v>
      </c>
      <c r="AU154" s="112">
        <v>0</v>
      </c>
      <c r="AV154" s="112">
        <v>0</v>
      </c>
      <c r="AW154" s="112">
        <v>0</v>
      </c>
      <c r="AX154" s="112">
        <v>0</v>
      </c>
      <c r="AY154" s="112">
        <v>0</v>
      </c>
      <c r="AZ154" s="112">
        <v>0</v>
      </c>
    </row>
    <row r="155" spans="1:52">
      <c r="A155" s="128" t="s">
        <v>142</v>
      </c>
      <c r="B155" s="112">
        <v>0</v>
      </c>
      <c r="C155" s="112">
        <v>0</v>
      </c>
      <c r="D155" s="112">
        <v>0</v>
      </c>
      <c r="E155" s="112">
        <v>0</v>
      </c>
      <c r="F155" s="112">
        <v>0</v>
      </c>
      <c r="G155" s="112">
        <v>0</v>
      </c>
      <c r="H155" s="112">
        <v>0</v>
      </c>
      <c r="I155" s="112">
        <v>0</v>
      </c>
      <c r="J155" s="112">
        <v>0</v>
      </c>
      <c r="K155" s="112">
        <v>0</v>
      </c>
      <c r="L155" s="112">
        <v>0</v>
      </c>
      <c r="M155" s="112">
        <v>0</v>
      </c>
      <c r="N155" s="112">
        <v>0</v>
      </c>
      <c r="O155" s="112">
        <v>0</v>
      </c>
      <c r="P155" s="112">
        <v>0</v>
      </c>
      <c r="Q155" s="112">
        <v>0</v>
      </c>
      <c r="R155" s="112">
        <v>0</v>
      </c>
      <c r="S155" s="112">
        <v>0</v>
      </c>
      <c r="T155" s="112">
        <v>0</v>
      </c>
      <c r="U155" s="112">
        <v>0</v>
      </c>
      <c r="V155" s="112">
        <v>0</v>
      </c>
      <c r="W155" s="112">
        <v>0</v>
      </c>
      <c r="X155" s="112">
        <v>0</v>
      </c>
      <c r="Y155" s="112">
        <v>0</v>
      </c>
      <c r="Z155" s="112">
        <v>0</v>
      </c>
      <c r="AA155" s="112">
        <v>0</v>
      </c>
      <c r="AB155" s="112">
        <v>0</v>
      </c>
      <c r="AC155" s="112">
        <v>0</v>
      </c>
      <c r="AD155" s="112">
        <v>0</v>
      </c>
      <c r="AE155" s="112">
        <v>0</v>
      </c>
      <c r="AF155" s="112">
        <v>0</v>
      </c>
      <c r="AG155" s="112">
        <v>0</v>
      </c>
      <c r="AH155" s="112">
        <v>0</v>
      </c>
      <c r="AI155" s="112">
        <v>0</v>
      </c>
      <c r="AJ155" s="112">
        <v>0</v>
      </c>
      <c r="AK155" s="112">
        <v>0</v>
      </c>
      <c r="AL155" s="112">
        <v>0</v>
      </c>
      <c r="AM155" s="112">
        <v>0</v>
      </c>
      <c r="AN155" s="112">
        <v>0</v>
      </c>
      <c r="AO155" s="112">
        <v>0</v>
      </c>
      <c r="AP155" s="112">
        <v>0</v>
      </c>
      <c r="AQ155" s="112">
        <v>0</v>
      </c>
      <c r="AR155" s="112">
        <v>0</v>
      </c>
      <c r="AS155" s="112">
        <v>0</v>
      </c>
      <c r="AT155" s="112">
        <v>0</v>
      </c>
      <c r="AU155" s="112">
        <v>0</v>
      </c>
      <c r="AV155" s="112">
        <v>0</v>
      </c>
      <c r="AW155" s="112">
        <v>0</v>
      </c>
      <c r="AX155" s="112">
        <v>0</v>
      </c>
      <c r="AY155" s="112">
        <v>0</v>
      </c>
      <c r="AZ155" s="112">
        <v>0</v>
      </c>
    </row>
    <row r="156" spans="1:52">
      <c r="A156" s="128" t="s">
        <v>143</v>
      </c>
      <c r="B156" s="112">
        <v>0</v>
      </c>
      <c r="C156" s="112">
        <v>0</v>
      </c>
      <c r="D156" s="112">
        <v>0</v>
      </c>
      <c r="E156" s="112">
        <v>0</v>
      </c>
      <c r="F156" s="112">
        <v>0</v>
      </c>
      <c r="G156" s="112">
        <v>0</v>
      </c>
      <c r="H156" s="112">
        <v>0</v>
      </c>
      <c r="I156" s="112">
        <v>0</v>
      </c>
      <c r="J156" s="112">
        <v>0</v>
      </c>
      <c r="K156" s="112">
        <v>0</v>
      </c>
      <c r="L156" s="112">
        <v>0</v>
      </c>
      <c r="M156" s="112">
        <v>0</v>
      </c>
      <c r="N156" s="112">
        <v>0</v>
      </c>
      <c r="O156" s="112">
        <v>0</v>
      </c>
      <c r="P156" s="112">
        <v>0</v>
      </c>
      <c r="Q156" s="112">
        <v>0</v>
      </c>
      <c r="R156" s="112">
        <v>0</v>
      </c>
      <c r="S156" s="112">
        <v>0</v>
      </c>
      <c r="T156" s="112">
        <v>0.41270765663748071</v>
      </c>
      <c r="U156" s="112">
        <v>1.2271779563850749</v>
      </c>
      <c r="V156" s="112">
        <v>2.47579472423618</v>
      </c>
      <c r="W156" s="112">
        <v>2.6079419693263364</v>
      </c>
      <c r="X156" s="112">
        <v>2.6030773705838945</v>
      </c>
      <c r="Y156" s="112">
        <v>2.5950820339950851</v>
      </c>
      <c r="Z156" s="112">
        <v>2.5747443456471619</v>
      </c>
      <c r="AA156" s="112">
        <v>2.7206614244906806</v>
      </c>
      <c r="AB156" s="112">
        <v>2.8460301888152237</v>
      </c>
      <c r="AC156" s="112">
        <v>3.3638378791174031</v>
      </c>
      <c r="AD156" s="112">
        <v>5.3180432259924038</v>
      </c>
      <c r="AE156" s="112">
        <v>25.609183368588912</v>
      </c>
      <c r="AF156" s="112">
        <v>107.76120803502378</v>
      </c>
      <c r="AG156" s="112">
        <v>277.25483174806328</v>
      </c>
      <c r="AH156" s="112">
        <v>552.35440672318373</v>
      </c>
      <c r="AI156" s="112">
        <v>945.12728479257305</v>
      </c>
      <c r="AJ156" s="112">
        <v>1473.6912852589182</v>
      </c>
      <c r="AK156" s="112">
        <v>2145.7866136693128</v>
      </c>
      <c r="AL156" s="112">
        <v>2974.243824951508</v>
      </c>
      <c r="AM156" s="112">
        <v>3961.0408793917081</v>
      </c>
      <c r="AN156" s="112">
        <v>5110.2088021910895</v>
      </c>
      <c r="AO156" s="112">
        <v>6412.2894594551217</v>
      </c>
      <c r="AP156" s="112">
        <v>7862.9116942003338</v>
      </c>
      <c r="AQ156" s="112">
        <v>9458.5171608312576</v>
      </c>
      <c r="AR156" s="112">
        <v>11210.251599111043</v>
      </c>
      <c r="AS156" s="112">
        <v>13116.342703390423</v>
      </c>
      <c r="AT156" s="112">
        <v>15174.526460974093</v>
      </c>
      <c r="AU156" s="112">
        <v>17386.546840917083</v>
      </c>
      <c r="AV156" s="112">
        <v>19729.858659024572</v>
      </c>
      <c r="AW156" s="112">
        <v>22208.890769326659</v>
      </c>
      <c r="AX156" s="112">
        <v>24805.913982893726</v>
      </c>
      <c r="AY156" s="112">
        <v>27514.930557076776</v>
      </c>
      <c r="AZ156" s="112">
        <v>30310.443232656016</v>
      </c>
    </row>
    <row r="157" spans="1:52">
      <c r="A157" s="128" t="s">
        <v>150</v>
      </c>
      <c r="B157" s="112">
        <v>0</v>
      </c>
      <c r="C157" s="112">
        <v>0</v>
      </c>
      <c r="D157" s="112">
        <v>0</v>
      </c>
      <c r="E157" s="112">
        <v>0</v>
      </c>
      <c r="F157" s="112">
        <v>0</v>
      </c>
      <c r="G157" s="112">
        <v>0</v>
      </c>
      <c r="H157" s="112">
        <v>0</v>
      </c>
      <c r="I157" s="112">
        <v>0</v>
      </c>
      <c r="J157" s="112">
        <v>0</v>
      </c>
      <c r="K157" s="112">
        <v>0</v>
      </c>
      <c r="L157" s="112">
        <v>0</v>
      </c>
      <c r="M157" s="112">
        <v>0</v>
      </c>
      <c r="N157" s="112">
        <v>0</v>
      </c>
      <c r="O157" s="112">
        <v>0</v>
      </c>
      <c r="P157" s="112">
        <v>0</v>
      </c>
      <c r="Q157" s="112">
        <v>0</v>
      </c>
      <c r="R157" s="112">
        <v>0</v>
      </c>
      <c r="S157" s="112">
        <v>0</v>
      </c>
      <c r="T157" s="112">
        <v>0</v>
      </c>
      <c r="U157" s="112">
        <v>0</v>
      </c>
      <c r="V157" s="112">
        <v>0</v>
      </c>
      <c r="W157" s="112">
        <v>0</v>
      </c>
      <c r="X157" s="112">
        <v>0</v>
      </c>
      <c r="Y157" s="112">
        <v>0</v>
      </c>
      <c r="Z157" s="112">
        <v>0</v>
      </c>
      <c r="AA157" s="112">
        <v>0</v>
      </c>
      <c r="AB157" s="112">
        <v>0</v>
      </c>
      <c r="AC157" s="112">
        <v>0</v>
      </c>
      <c r="AD157" s="112">
        <v>0</v>
      </c>
      <c r="AE157" s="112">
        <v>0</v>
      </c>
      <c r="AF157" s="112">
        <v>0</v>
      </c>
      <c r="AG157" s="112">
        <v>0</v>
      </c>
      <c r="AH157" s="112">
        <v>0</v>
      </c>
      <c r="AI157" s="112">
        <v>0</v>
      </c>
      <c r="AJ157" s="112">
        <v>0</v>
      </c>
      <c r="AK157" s="112">
        <v>0</v>
      </c>
      <c r="AL157" s="112">
        <v>0</v>
      </c>
      <c r="AM157" s="112">
        <v>0</v>
      </c>
      <c r="AN157" s="112">
        <v>0</v>
      </c>
      <c r="AO157" s="112">
        <v>0</v>
      </c>
      <c r="AP157" s="112">
        <v>0</v>
      </c>
      <c r="AQ157" s="112">
        <v>0</v>
      </c>
      <c r="AR157" s="112">
        <v>0</v>
      </c>
      <c r="AS157" s="112">
        <v>0</v>
      </c>
      <c r="AT157" s="112">
        <v>0</v>
      </c>
      <c r="AU157" s="112">
        <v>0</v>
      </c>
      <c r="AV157" s="112">
        <v>0</v>
      </c>
      <c r="AW157" s="112">
        <v>0</v>
      </c>
      <c r="AX157" s="112">
        <v>0</v>
      </c>
      <c r="AY157" s="112">
        <v>0</v>
      </c>
      <c r="AZ157" s="112">
        <v>0</v>
      </c>
    </row>
    <row r="158" spans="1:52">
      <c r="A158" s="126" t="s">
        <v>144</v>
      </c>
      <c r="B158" s="127">
        <v>0</v>
      </c>
      <c r="C158" s="127">
        <v>0</v>
      </c>
      <c r="D158" s="127">
        <v>0</v>
      </c>
      <c r="E158" s="127">
        <v>0</v>
      </c>
      <c r="F158" s="127">
        <v>0</v>
      </c>
      <c r="G158" s="127">
        <v>0</v>
      </c>
      <c r="H158" s="127">
        <v>0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3.3837963696721798</v>
      </c>
      <c r="S158" s="127">
        <v>7.7118808333391407</v>
      </c>
      <c r="T158" s="127">
        <v>13.712992594231695</v>
      </c>
      <c r="U158" s="127">
        <v>21.166638147177714</v>
      </c>
      <c r="V158" s="127">
        <v>30.343207933378554</v>
      </c>
      <c r="W158" s="127">
        <v>30.34880333783034</v>
      </c>
      <c r="X158" s="127">
        <v>30.263562040798003</v>
      </c>
      <c r="Y158" s="127">
        <v>30.076207400831105</v>
      </c>
      <c r="Z158" s="127">
        <v>29.68789438010025</v>
      </c>
      <c r="AA158" s="127">
        <v>29.024611858464446</v>
      </c>
      <c r="AB158" s="127">
        <v>28.154592645687011</v>
      </c>
      <c r="AC158" s="127">
        <v>26.023345347563783</v>
      </c>
      <c r="AD158" s="127">
        <v>23.097706498695022</v>
      </c>
      <c r="AE158" s="127">
        <v>20.038825464587767</v>
      </c>
      <c r="AF158" s="127">
        <v>141.56181812750935</v>
      </c>
      <c r="AG158" s="127">
        <v>522.38444601061212</v>
      </c>
      <c r="AH158" s="127">
        <v>1205.2363656006391</v>
      </c>
      <c r="AI158" s="127">
        <v>2218.2407287320584</v>
      </c>
      <c r="AJ158" s="127">
        <v>3596.5704850312186</v>
      </c>
      <c r="AK158" s="127">
        <v>5346.8074131158828</v>
      </c>
      <c r="AL158" s="127">
        <v>7503.1627871359515</v>
      </c>
      <c r="AM158" s="127">
        <v>10068.282194933152</v>
      </c>
      <c r="AN158" s="127">
        <v>13028.75816839797</v>
      </c>
      <c r="AO158" s="127">
        <v>16357.40974897633</v>
      </c>
      <c r="AP158" s="127">
        <v>20045.831895242078</v>
      </c>
      <c r="AQ158" s="127">
        <v>24101.698389571746</v>
      </c>
      <c r="AR158" s="127">
        <v>28527.900353640045</v>
      </c>
      <c r="AS158" s="127">
        <v>33293.66412560577</v>
      </c>
      <c r="AT158" s="127">
        <v>38419.725318915371</v>
      </c>
      <c r="AU158" s="127">
        <v>43904.77747197196</v>
      </c>
      <c r="AV158" s="127">
        <v>49673.965217241188</v>
      </c>
      <c r="AW158" s="127">
        <v>55778.79508757146</v>
      </c>
      <c r="AX158" s="127">
        <v>62153.407016886478</v>
      </c>
      <c r="AY158" s="127">
        <v>68786.904744070605</v>
      </c>
      <c r="AZ158" s="127">
        <v>75614.136009199137</v>
      </c>
    </row>
    <row r="159" spans="1:52">
      <c r="A159" s="128" t="s">
        <v>145</v>
      </c>
      <c r="B159" s="112">
        <v>0</v>
      </c>
      <c r="C159" s="112">
        <v>0</v>
      </c>
      <c r="D159" s="112">
        <v>0</v>
      </c>
      <c r="E159" s="112">
        <v>0</v>
      </c>
      <c r="F159" s="112">
        <v>0</v>
      </c>
      <c r="G159" s="112">
        <v>0</v>
      </c>
      <c r="H159" s="112">
        <v>0</v>
      </c>
      <c r="I159" s="112">
        <v>0</v>
      </c>
      <c r="J159" s="112">
        <v>0</v>
      </c>
      <c r="K159" s="112">
        <v>0</v>
      </c>
      <c r="L159" s="112">
        <v>0</v>
      </c>
      <c r="M159" s="112">
        <v>0</v>
      </c>
      <c r="N159" s="112">
        <v>0</v>
      </c>
      <c r="O159" s="112">
        <v>0</v>
      </c>
      <c r="P159" s="112">
        <v>0</v>
      </c>
      <c r="Q159" s="112">
        <v>0</v>
      </c>
      <c r="R159" s="112">
        <v>0</v>
      </c>
      <c r="S159" s="112">
        <v>0</v>
      </c>
      <c r="T159" s="112">
        <v>0</v>
      </c>
      <c r="U159" s="112">
        <v>0.4125941238955671</v>
      </c>
      <c r="V159" s="112">
        <v>1.2284926449697255</v>
      </c>
      <c r="W159" s="112">
        <v>1.2280298563920213</v>
      </c>
      <c r="X159" s="112">
        <v>1.2270260518033542</v>
      </c>
      <c r="Y159" s="112">
        <v>1.2234757730424104</v>
      </c>
      <c r="Z159" s="112">
        <v>1.21661562749077</v>
      </c>
      <c r="AA159" s="112">
        <v>1.1979876979824648</v>
      </c>
      <c r="AB159" s="112">
        <v>1.1700768974234139</v>
      </c>
      <c r="AC159" s="112">
        <v>1.1343239498916031</v>
      </c>
      <c r="AD159" s="112">
        <v>1.0929056200589109</v>
      </c>
      <c r="AE159" s="112">
        <v>1.0478847185550051</v>
      </c>
      <c r="AF159" s="112">
        <v>59.108064598956304</v>
      </c>
      <c r="AG159" s="112">
        <v>253.88584493191746</v>
      </c>
      <c r="AH159" s="112">
        <v>629.36139888958689</v>
      </c>
      <c r="AI159" s="112">
        <v>1222.6673318160822</v>
      </c>
      <c r="AJ159" s="112">
        <v>2078.6668540757655</v>
      </c>
      <c r="AK159" s="112">
        <v>3226.1295590432333</v>
      </c>
      <c r="AL159" s="112">
        <v>4712.426013825997</v>
      </c>
      <c r="AM159" s="112">
        <v>6566.6309372703954</v>
      </c>
      <c r="AN159" s="112">
        <v>8792.8291992868271</v>
      </c>
      <c r="AO159" s="112">
        <v>11396.853360242481</v>
      </c>
      <c r="AP159" s="112">
        <v>14380.573665670287</v>
      </c>
      <c r="AQ159" s="112">
        <v>17775.795935993399</v>
      </c>
      <c r="AR159" s="112">
        <v>21582.167304968105</v>
      </c>
      <c r="AS159" s="112">
        <v>25783.288116773092</v>
      </c>
      <c r="AT159" s="112">
        <v>30390.101710172024</v>
      </c>
      <c r="AU159" s="112">
        <v>35415.374586835787</v>
      </c>
      <c r="AV159" s="112">
        <v>40768.516364444156</v>
      </c>
      <c r="AW159" s="112">
        <v>46499.25166867223</v>
      </c>
      <c r="AX159" s="112">
        <v>52535.133924530302</v>
      </c>
      <c r="AY159" s="112">
        <v>58867.632139990943</v>
      </c>
      <c r="AZ159" s="112">
        <v>65414.35167257717</v>
      </c>
    </row>
    <row r="160" spans="1:52">
      <c r="A160" s="129" t="s">
        <v>151</v>
      </c>
      <c r="B160" s="114">
        <v>0</v>
      </c>
      <c r="C160" s="114">
        <v>0</v>
      </c>
      <c r="D160" s="114">
        <v>0</v>
      </c>
      <c r="E160" s="114">
        <v>0</v>
      </c>
      <c r="F160" s="114">
        <v>0</v>
      </c>
      <c r="G160" s="114">
        <v>0</v>
      </c>
      <c r="H160" s="114">
        <v>0</v>
      </c>
      <c r="I160" s="114">
        <v>0</v>
      </c>
      <c r="J160" s="114">
        <v>0</v>
      </c>
      <c r="K160" s="114">
        <v>0</v>
      </c>
      <c r="L160" s="114">
        <v>0</v>
      </c>
      <c r="M160" s="114">
        <v>0</v>
      </c>
      <c r="N160" s="114">
        <v>0</v>
      </c>
      <c r="O160" s="114">
        <v>0</v>
      </c>
      <c r="P160" s="114">
        <v>0</v>
      </c>
      <c r="Q160" s="114">
        <v>0</v>
      </c>
      <c r="R160" s="114">
        <v>3.3837963696721798</v>
      </c>
      <c r="S160" s="114">
        <v>7.7118808333391407</v>
      </c>
      <c r="T160" s="114">
        <v>13.712992594231695</v>
      </c>
      <c r="U160" s="114">
        <v>20.754044023282148</v>
      </c>
      <c r="V160" s="114">
        <v>29.114715288408828</v>
      </c>
      <c r="W160" s="114">
        <v>29.12077348143832</v>
      </c>
      <c r="X160" s="114">
        <v>29.03653598899465</v>
      </c>
      <c r="Y160" s="114">
        <v>28.852731627788696</v>
      </c>
      <c r="Z160" s="114">
        <v>28.471278752609479</v>
      </c>
      <c r="AA160" s="114">
        <v>27.82662416048198</v>
      </c>
      <c r="AB160" s="114">
        <v>26.984515748263597</v>
      </c>
      <c r="AC160" s="114">
        <v>24.889021397672181</v>
      </c>
      <c r="AD160" s="114">
        <v>22.004800878636111</v>
      </c>
      <c r="AE160" s="114">
        <v>18.990940746032763</v>
      </c>
      <c r="AF160" s="114">
        <v>82.453753528553037</v>
      </c>
      <c r="AG160" s="114">
        <v>268.49860107869466</v>
      </c>
      <c r="AH160" s="114">
        <v>575.87496671105237</v>
      </c>
      <c r="AI160" s="114">
        <v>995.57339691597622</v>
      </c>
      <c r="AJ160" s="114">
        <v>1517.9036309554531</v>
      </c>
      <c r="AK160" s="114">
        <v>2120.67785407265</v>
      </c>
      <c r="AL160" s="114">
        <v>2790.7367733099545</v>
      </c>
      <c r="AM160" s="114">
        <v>3501.6512576627565</v>
      </c>
      <c r="AN160" s="114">
        <v>4235.9289691111435</v>
      </c>
      <c r="AO160" s="114">
        <v>4960.5563887338485</v>
      </c>
      <c r="AP160" s="114">
        <v>5665.2582295717912</v>
      </c>
      <c r="AQ160" s="114">
        <v>6325.9024535783465</v>
      </c>
      <c r="AR160" s="114">
        <v>6945.7330486719402</v>
      </c>
      <c r="AS160" s="114">
        <v>7510.3760088326771</v>
      </c>
      <c r="AT160" s="114">
        <v>8029.6236087433463</v>
      </c>
      <c r="AU160" s="114">
        <v>8489.4028851361763</v>
      </c>
      <c r="AV160" s="114">
        <v>8905.4488527970334</v>
      </c>
      <c r="AW160" s="114">
        <v>9279.5434188992331</v>
      </c>
      <c r="AX160" s="114">
        <v>9618.2730923561758</v>
      </c>
      <c r="AY160" s="114">
        <v>9919.2726040796661</v>
      </c>
      <c r="AZ160" s="114">
        <v>10199.784336621973</v>
      </c>
    </row>
    <row r="161" spans="1:52">
      <c r="A161" s="124" t="s">
        <v>156</v>
      </c>
      <c r="B161" s="125">
        <v>390353.80113040737</v>
      </c>
      <c r="C161" s="125">
        <v>415287.27405820769</v>
      </c>
      <c r="D161" s="125">
        <v>438585.76295595191</v>
      </c>
      <c r="E161" s="125">
        <v>445392.02079959156</v>
      </c>
      <c r="F161" s="125">
        <v>513297.80684526876</v>
      </c>
      <c r="G161" s="125">
        <v>529826.18954348855</v>
      </c>
      <c r="H161" s="125">
        <v>558526.35112351633</v>
      </c>
      <c r="I161" s="125">
        <v>578206.64191453077</v>
      </c>
      <c r="J161" s="125">
        <v>568537.85716878646</v>
      </c>
      <c r="K161" s="125">
        <v>501829.99603543169</v>
      </c>
      <c r="L161" s="125">
        <v>536828.8032430833</v>
      </c>
      <c r="M161" s="125">
        <v>534150.58929645061</v>
      </c>
      <c r="N161" s="125">
        <v>534559.51330987026</v>
      </c>
      <c r="O161" s="125">
        <v>565501.0358245488</v>
      </c>
      <c r="P161" s="125">
        <v>570532.03726510867</v>
      </c>
      <c r="Q161" s="125">
        <v>579322.0961079573</v>
      </c>
      <c r="R161" s="125">
        <v>607907.75724328484</v>
      </c>
      <c r="S161" s="125">
        <v>634069.9273883322</v>
      </c>
      <c r="T161" s="125">
        <v>655328.09513324138</v>
      </c>
      <c r="U161" s="125">
        <v>671582.16356544406</v>
      </c>
      <c r="V161" s="125">
        <v>683926.85090851621</v>
      </c>
      <c r="W161" s="125">
        <v>694656.15768324921</v>
      </c>
      <c r="X161" s="125">
        <v>703908.18656093464</v>
      </c>
      <c r="Y161" s="125">
        <v>712581.81980032951</v>
      </c>
      <c r="Z161" s="125">
        <v>720889.4116230238</v>
      </c>
      <c r="AA161" s="125">
        <v>728659.65719310509</v>
      </c>
      <c r="AB161" s="125">
        <v>736754.28785066807</v>
      </c>
      <c r="AC161" s="125">
        <v>745001.26576640224</v>
      </c>
      <c r="AD161" s="125">
        <v>753328.27832251461</v>
      </c>
      <c r="AE161" s="125">
        <v>761783.86175213626</v>
      </c>
      <c r="AF161" s="125">
        <v>770607.25610069267</v>
      </c>
      <c r="AG161" s="125">
        <v>779107.09738676518</v>
      </c>
      <c r="AH161" s="125">
        <v>787859.01677279</v>
      </c>
      <c r="AI161" s="125">
        <v>795958.16897705174</v>
      </c>
      <c r="AJ161" s="125">
        <v>804181.95458975818</v>
      </c>
      <c r="AK161" s="125">
        <v>812585.22172488924</v>
      </c>
      <c r="AL161" s="125">
        <v>821237.49752758606</v>
      </c>
      <c r="AM161" s="125">
        <v>830192.22203358647</v>
      </c>
      <c r="AN161" s="125">
        <v>839420.35235105478</v>
      </c>
      <c r="AO161" s="125">
        <v>848890.53964312538</v>
      </c>
      <c r="AP161" s="125">
        <v>858688.5973042351</v>
      </c>
      <c r="AQ161" s="125">
        <v>868851.26513232314</v>
      </c>
      <c r="AR161" s="125">
        <v>879568.53921543935</v>
      </c>
      <c r="AS161" s="125">
        <v>890554.5481995272</v>
      </c>
      <c r="AT161" s="125">
        <v>901701.57394717447</v>
      </c>
      <c r="AU161" s="125">
        <v>913017.97407387011</v>
      </c>
      <c r="AV161" s="125">
        <v>924546.79663726839</v>
      </c>
      <c r="AW161" s="125">
        <v>936195.47001191601</v>
      </c>
      <c r="AX161" s="125">
        <v>948049.51569557469</v>
      </c>
      <c r="AY161" s="125">
        <v>960024.16707029613</v>
      </c>
      <c r="AZ161" s="125">
        <v>972296.22248610761</v>
      </c>
    </row>
    <row r="162" spans="1:52">
      <c r="A162" s="126" t="s">
        <v>135</v>
      </c>
      <c r="B162" s="127">
        <v>390353.80113040737</v>
      </c>
      <c r="C162" s="127">
        <v>415287.27405820769</v>
      </c>
      <c r="D162" s="127">
        <v>438585.76295595191</v>
      </c>
      <c r="E162" s="127">
        <v>445392.02079959156</v>
      </c>
      <c r="F162" s="127">
        <v>513297.80684526876</v>
      </c>
      <c r="G162" s="127">
        <v>529826.18954348855</v>
      </c>
      <c r="H162" s="127">
        <v>558526.35112351633</v>
      </c>
      <c r="I162" s="127">
        <v>578206.64191453077</v>
      </c>
      <c r="J162" s="127">
        <v>568537.85716878646</v>
      </c>
      <c r="K162" s="127">
        <v>501829.99603543169</v>
      </c>
      <c r="L162" s="127">
        <v>536828.8032430833</v>
      </c>
      <c r="M162" s="127">
        <v>534150.58929645061</v>
      </c>
      <c r="N162" s="127">
        <v>534559.51330987026</v>
      </c>
      <c r="O162" s="127">
        <v>565501.0358245488</v>
      </c>
      <c r="P162" s="127">
        <v>570532.03726510867</v>
      </c>
      <c r="Q162" s="127">
        <v>579322.0961079573</v>
      </c>
      <c r="R162" s="127">
        <v>607905.39346190577</v>
      </c>
      <c r="S162" s="127">
        <v>634065.1914973855</v>
      </c>
      <c r="T162" s="127">
        <v>655318.61315554066</v>
      </c>
      <c r="U162" s="127">
        <v>671566.77332378412</v>
      </c>
      <c r="V162" s="127">
        <v>683903.22453102958</v>
      </c>
      <c r="W162" s="127">
        <v>694632.68275035627</v>
      </c>
      <c r="X162" s="127">
        <v>703885.00892264559</v>
      </c>
      <c r="Y162" s="127">
        <v>712560.29940132808</v>
      </c>
      <c r="Z162" s="127">
        <v>720872.89823189308</v>
      </c>
      <c r="AA162" s="127">
        <v>728648.04887338914</v>
      </c>
      <c r="AB162" s="127">
        <v>736746.12819900387</v>
      </c>
      <c r="AC162" s="127">
        <v>744997.30908719357</v>
      </c>
      <c r="AD162" s="127">
        <v>753325.91972230212</v>
      </c>
      <c r="AE162" s="127">
        <v>761762.65506549261</v>
      </c>
      <c r="AF162" s="127">
        <v>770355.09922741482</v>
      </c>
      <c r="AG162" s="127">
        <v>778227.07228103431</v>
      </c>
      <c r="AH162" s="127">
        <v>785918.14181058982</v>
      </c>
      <c r="AI162" s="127">
        <v>792498.07806024863</v>
      </c>
      <c r="AJ162" s="127">
        <v>798778.46086290374</v>
      </c>
      <c r="AK162" s="127">
        <v>804823.25448450132</v>
      </c>
      <c r="AL162" s="127">
        <v>810732.41666160768</v>
      </c>
      <c r="AM162" s="127">
        <v>816601.96250165312</v>
      </c>
      <c r="AN162" s="127">
        <v>822482.91204777756</v>
      </c>
      <c r="AO162" s="127">
        <v>828338.45834810147</v>
      </c>
      <c r="AP162" s="127">
        <v>834248.37940494413</v>
      </c>
      <c r="AQ162" s="127">
        <v>840196.60710335895</v>
      </c>
      <c r="AR162" s="127">
        <v>846372.44871589344</v>
      </c>
      <c r="AS162" s="127">
        <v>852491.61868877069</v>
      </c>
      <c r="AT162" s="127">
        <v>858454.58040600782</v>
      </c>
      <c r="AU162" s="127">
        <v>864245.30725798069</v>
      </c>
      <c r="AV162" s="127">
        <v>869954.5584196382</v>
      </c>
      <c r="AW162" s="127">
        <v>875457.22620271391</v>
      </c>
      <c r="AX162" s="127">
        <v>880944.85589164135</v>
      </c>
      <c r="AY162" s="127">
        <v>886280.48935738159</v>
      </c>
      <c r="AZ162" s="127">
        <v>891596.0014086701</v>
      </c>
    </row>
    <row r="163" spans="1:52">
      <c r="A163" s="128" t="s">
        <v>137</v>
      </c>
      <c r="B163" s="112">
        <v>390353.80113040737</v>
      </c>
      <c r="C163" s="112">
        <v>415287.27405820769</v>
      </c>
      <c r="D163" s="112">
        <v>438585.76295595191</v>
      </c>
      <c r="E163" s="112">
        <v>445392.02079959156</v>
      </c>
      <c r="F163" s="112">
        <v>513297.80684526876</v>
      </c>
      <c r="G163" s="112">
        <v>529826.18954348855</v>
      </c>
      <c r="H163" s="112">
        <v>558526.35112351633</v>
      </c>
      <c r="I163" s="112">
        <v>578206.64191453077</v>
      </c>
      <c r="J163" s="112">
        <v>568537.85716878646</v>
      </c>
      <c r="K163" s="112">
        <v>501829.99603543169</v>
      </c>
      <c r="L163" s="112">
        <v>536828.8032430833</v>
      </c>
      <c r="M163" s="112">
        <v>534150.58929645061</v>
      </c>
      <c r="N163" s="112">
        <v>534559.51330987026</v>
      </c>
      <c r="O163" s="112">
        <v>565501.0358245488</v>
      </c>
      <c r="P163" s="112">
        <v>570532.03726510867</v>
      </c>
      <c r="Q163" s="112">
        <v>579322.0961079573</v>
      </c>
      <c r="R163" s="112">
        <v>607892.39148730808</v>
      </c>
      <c r="S163" s="112">
        <v>634033.19958521088</v>
      </c>
      <c r="T163" s="112">
        <v>655262.93694227713</v>
      </c>
      <c r="U163" s="112">
        <v>671482.75808104302</v>
      </c>
      <c r="V163" s="112">
        <v>683784.000262841</v>
      </c>
      <c r="W163" s="112">
        <v>694471.54400306067</v>
      </c>
      <c r="X163" s="112">
        <v>703674.27883160592</v>
      </c>
      <c r="Y163" s="112">
        <v>712286.70359077095</v>
      </c>
      <c r="Z163" s="112">
        <v>720529.21949710231</v>
      </c>
      <c r="AA163" s="112">
        <v>728217.01682585373</v>
      </c>
      <c r="AB163" s="112">
        <v>736200.86134138156</v>
      </c>
      <c r="AC163" s="112">
        <v>744317.98825836007</v>
      </c>
      <c r="AD163" s="112">
        <v>752483.16065206367</v>
      </c>
      <c r="AE163" s="112">
        <v>760712.41009338212</v>
      </c>
      <c r="AF163" s="112">
        <v>769052.05286798975</v>
      </c>
      <c r="AG163" s="112">
        <v>776606.54249198746</v>
      </c>
      <c r="AH163" s="112">
        <v>783903.91391589318</v>
      </c>
      <c r="AI163" s="112">
        <v>789997.82343493693</v>
      </c>
      <c r="AJ163" s="112">
        <v>795679.0494444397</v>
      </c>
      <c r="AK163" s="112">
        <v>800996.7207453755</v>
      </c>
      <c r="AL163" s="112">
        <v>806001.4740166202</v>
      </c>
      <c r="AM163" s="112">
        <v>810749.66463777679</v>
      </c>
      <c r="AN163" s="112">
        <v>815237.6840002205</v>
      </c>
      <c r="AO163" s="112">
        <v>819346.13139148033</v>
      </c>
      <c r="AP163" s="112">
        <v>823087.92513442633</v>
      </c>
      <c r="AQ163" s="112">
        <v>826366.99885391106</v>
      </c>
      <c r="AR163" s="112">
        <v>829267.0449567812</v>
      </c>
      <c r="AS163" s="112">
        <v>831372.42430774716</v>
      </c>
      <c r="AT163" s="112">
        <v>832469.80635768722</v>
      </c>
      <c r="AU163" s="112">
        <v>832390.19613214314</v>
      </c>
      <c r="AV163" s="112">
        <v>831084.51342299383</v>
      </c>
      <c r="AW163" s="112">
        <v>828291.39228930254</v>
      </c>
      <c r="AX163" s="112">
        <v>824043.89264144504</v>
      </c>
      <c r="AY163" s="112">
        <v>818113.96621683601</v>
      </c>
      <c r="AZ163" s="112">
        <v>810555.6565712986</v>
      </c>
    </row>
    <row r="164" spans="1:52">
      <c r="A164" s="128" t="s">
        <v>138</v>
      </c>
      <c r="B164" s="112">
        <v>0</v>
      </c>
      <c r="C164" s="112">
        <v>0</v>
      </c>
      <c r="D164" s="112">
        <v>0</v>
      </c>
      <c r="E164" s="112">
        <v>0</v>
      </c>
      <c r="F164" s="112">
        <v>0</v>
      </c>
      <c r="G164" s="112">
        <v>0</v>
      </c>
      <c r="H164" s="112">
        <v>0</v>
      </c>
      <c r="I164" s="112">
        <v>0</v>
      </c>
      <c r="J164" s="112">
        <v>0</v>
      </c>
      <c r="K164" s="112">
        <v>0</v>
      </c>
      <c r="L164" s="112">
        <v>0</v>
      </c>
      <c r="M164" s="112">
        <v>0</v>
      </c>
      <c r="N164" s="112">
        <v>0</v>
      </c>
      <c r="O164" s="112">
        <v>0</v>
      </c>
      <c r="P164" s="112">
        <v>0</v>
      </c>
      <c r="Q164" s="112">
        <v>0</v>
      </c>
      <c r="R164" s="112">
        <v>0</v>
      </c>
      <c r="S164" s="112">
        <v>0</v>
      </c>
      <c r="T164" s="112">
        <v>1.186321821954242</v>
      </c>
      <c r="U164" s="112">
        <v>2.3697909053594035</v>
      </c>
      <c r="V164" s="112">
        <v>4.7394958728797691</v>
      </c>
      <c r="W164" s="112">
        <v>7.0956422787826297</v>
      </c>
      <c r="X164" s="112">
        <v>10.609520534747167</v>
      </c>
      <c r="Y164" s="112">
        <v>16.425036680500757</v>
      </c>
      <c r="Z164" s="112">
        <v>24.508694711286875</v>
      </c>
      <c r="AA164" s="112">
        <v>37.148833238648415</v>
      </c>
      <c r="AB164" s="112">
        <v>53.385356823701528</v>
      </c>
      <c r="AC164" s="112">
        <v>74.23748436999638</v>
      </c>
      <c r="AD164" s="112">
        <v>99.830293276222719</v>
      </c>
      <c r="AE164" s="112">
        <v>134.61003404297011</v>
      </c>
      <c r="AF164" s="112">
        <v>178.4646478666069</v>
      </c>
      <c r="AG164" s="112">
        <v>233.90611567827102</v>
      </c>
      <c r="AH164" s="112">
        <v>308.88161249136778</v>
      </c>
      <c r="AI164" s="112">
        <v>399.35907098598904</v>
      </c>
      <c r="AJ164" s="112">
        <v>514.48932582746181</v>
      </c>
      <c r="AK164" s="112">
        <v>658.35361437915105</v>
      </c>
      <c r="AL164" s="112">
        <v>844.19586246141102</v>
      </c>
      <c r="AM164" s="112">
        <v>1082.2694472375408</v>
      </c>
      <c r="AN164" s="112">
        <v>1381.9827836153763</v>
      </c>
      <c r="AO164" s="112">
        <v>1760.6215371356545</v>
      </c>
      <c r="AP164" s="112">
        <v>2244.5277621047412</v>
      </c>
      <c r="AQ164" s="112">
        <v>2849.0196851694855</v>
      </c>
      <c r="AR164" s="112">
        <v>3599.807224693272</v>
      </c>
      <c r="AS164" s="112">
        <v>4532.135249119945</v>
      </c>
      <c r="AT164" s="112">
        <v>5672.2063490732953</v>
      </c>
      <c r="AU164" s="112">
        <v>7059.854305372477</v>
      </c>
      <c r="AV164" s="112">
        <v>8724.549135535779</v>
      </c>
      <c r="AW164" s="112">
        <v>10709.000104847652</v>
      </c>
      <c r="AX164" s="112">
        <v>13029.633747980111</v>
      </c>
      <c r="AY164" s="112">
        <v>15701.938678203036</v>
      </c>
      <c r="AZ164" s="112">
        <v>18718.462301562944</v>
      </c>
    </row>
    <row r="165" spans="1:52">
      <c r="A165" s="128" t="s">
        <v>155</v>
      </c>
      <c r="B165" s="112">
        <v>0</v>
      </c>
      <c r="C165" s="112">
        <v>0</v>
      </c>
      <c r="D165" s="112">
        <v>0</v>
      </c>
      <c r="E165" s="112">
        <v>0</v>
      </c>
      <c r="F165" s="112">
        <v>0</v>
      </c>
      <c r="G165" s="112">
        <v>0</v>
      </c>
      <c r="H165" s="112">
        <v>0</v>
      </c>
      <c r="I165" s="112">
        <v>0</v>
      </c>
      <c r="J165" s="112">
        <v>0</v>
      </c>
      <c r="K165" s="112">
        <v>0</v>
      </c>
      <c r="L165" s="112">
        <v>0</v>
      </c>
      <c r="M165" s="112">
        <v>0</v>
      </c>
      <c r="N165" s="112">
        <v>0</v>
      </c>
      <c r="O165" s="112">
        <v>0</v>
      </c>
      <c r="P165" s="112">
        <v>0</v>
      </c>
      <c r="Q165" s="112">
        <v>0</v>
      </c>
      <c r="R165" s="112">
        <v>13.001974597640283</v>
      </c>
      <c r="S165" s="112">
        <v>31.991912174570313</v>
      </c>
      <c r="T165" s="112">
        <v>54.489891441503445</v>
      </c>
      <c r="U165" s="112">
        <v>81.645451835735187</v>
      </c>
      <c r="V165" s="112">
        <v>113.29871811599658</v>
      </c>
      <c r="W165" s="112">
        <v>150.48694783033858</v>
      </c>
      <c r="X165" s="112">
        <v>194.19729489305615</v>
      </c>
      <c r="Y165" s="112">
        <v>248.89417641821913</v>
      </c>
      <c r="Z165" s="112">
        <v>305.04389715778046</v>
      </c>
      <c r="AA165" s="112">
        <v>371.64705537489726</v>
      </c>
      <c r="AB165" s="112">
        <v>453.37401303787942</v>
      </c>
      <c r="AC165" s="112">
        <v>545.7504349170872</v>
      </c>
      <c r="AD165" s="112">
        <v>656.88131630343923</v>
      </c>
      <c r="AE165" s="112">
        <v>793.40904475143418</v>
      </c>
      <c r="AF165" s="112">
        <v>956.96687296742721</v>
      </c>
      <c r="AG165" s="112">
        <v>1156.5348913184871</v>
      </c>
      <c r="AH165" s="112">
        <v>1389.3680824695159</v>
      </c>
      <c r="AI165" s="112">
        <v>1671.4695243619672</v>
      </c>
      <c r="AJ165" s="112">
        <v>2010.0311167076925</v>
      </c>
      <c r="AK165" s="112">
        <v>2409.3762823384336</v>
      </c>
      <c r="AL165" s="112">
        <v>2883.6633667903884</v>
      </c>
      <c r="AM165" s="112">
        <v>3445.8856196713559</v>
      </c>
      <c r="AN165" s="112">
        <v>4119.9755246976274</v>
      </c>
      <c r="AO165" s="112">
        <v>4928.8406161668681</v>
      </c>
      <c r="AP165" s="112">
        <v>5894.8872591294967</v>
      </c>
      <c r="AQ165" s="112">
        <v>7035.7222067414468</v>
      </c>
      <c r="AR165" s="112">
        <v>8393.3044106015241</v>
      </c>
      <c r="AS165" s="112">
        <v>9992.8759647536972</v>
      </c>
      <c r="AT165" s="112">
        <v>11857.555139989445</v>
      </c>
      <c r="AU165" s="112">
        <v>14018.947332480304</v>
      </c>
      <c r="AV165" s="112">
        <v>16507.491599952122</v>
      </c>
      <c r="AW165" s="112">
        <v>19354.960882793199</v>
      </c>
      <c r="AX165" s="112">
        <v>22610.359471799315</v>
      </c>
      <c r="AY165" s="112">
        <v>26296.999923045125</v>
      </c>
      <c r="AZ165" s="112">
        <v>30469.401646668757</v>
      </c>
    </row>
    <row r="166" spans="1:52">
      <c r="A166" s="128" t="s">
        <v>149</v>
      </c>
      <c r="B166" s="112">
        <v>0</v>
      </c>
      <c r="C166" s="112">
        <v>0</v>
      </c>
      <c r="D166" s="112">
        <v>0</v>
      </c>
      <c r="E166" s="112">
        <v>0</v>
      </c>
      <c r="F166" s="112">
        <v>0</v>
      </c>
      <c r="G166" s="112">
        <v>0</v>
      </c>
      <c r="H166" s="112">
        <v>0</v>
      </c>
      <c r="I166" s="112">
        <v>0</v>
      </c>
      <c r="J166" s="112">
        <v>0</v>
      </c>
      <c r="K166" s="112">
        <v>0</v>
      </c>
      <c r="L166" s="112">
        <v>0</v>
      </c>
      <c r="M166" s="112">
        <v>0</v>
      </c>
      <c r="N166" s="112">
        <v>0</v>
      </c>
      <c r="O166" s="112">
        <v>0</v>
      </c>
      <c r="P166" s="112">
        <v>0</v>
      </c>
      <c r="Q166" s="112">
        <v>0</v>
      </c>
      <c r="R166" s="112">
        <v>0</v>
      </c>
      <c r="S166" s="112">
        <v>0</v>
      </c>
      <c r="T166" s="112">
        <v>0</v>
      </c>
      <c r="U166" s="112">
        <v>0</v>
      </c>
      <c r="V166" s="112">
        <v>1.1860541997247827</v>
      </c>
      <c r="W166" s="112">
        <v>3.5561571865678205</v>
      </c>
      <c r="X166" s="112">
        <v>5.923275611784141</v>
      </c>
      <c r="Y166" s="112">
        <v>8.2765974584360311</v>
      </c>
      <c r="Z166" s="112">
        <v>14.126142921743382</v>
      </c>
      <c r="AA166" s="112">
        <v>22.236158921867002</v>
      </c>
      <c r="AB166" s="112">
        <v>38.507487760782944</v>
      </c>
      <c r="AC166" s="112">
        <v>59.332909546455085</v>
      </c>
      <c r="AD166" s="112">
        <v>86.047460658806799</v>
      </c>
      <c r="AE166" s="112">
        <v>122.22589331609295</v>
      </c>
      <c r="AF166" s="112">
        <v>167.61483859112417</v>
      </c>
      <c r="AG166" s="112">
        <v>230.08878205007622</v>
      </c>
      <c r="AH166" s="112">
        <v>315.97819973578498</v>
      </c>
      <c r="AI166" s="112">
        <v>429.42602996365861</v>
      </c>
      <c r="AJ166" s="112">
        <v>574.89097592887117</v>
      </c>
      <c r="AK166" s="112">
        <v>758.80384240823241</v>
      </c>
      <c r="AL166" s="112">
        <v>1003.0834157355787</v>
      </c>
      <c r="AM166" s="112">
        <v>1324.1427969675592</v>
      </c>
      <c r="AN166" s="112">
        <v>1743.2697392440816</v>
      </c>
      <c r="AO166" s="112">
        <v>2302.8648033186123</v>
      </c>
      <c r="AP166" s="112">
        <v>3021.0392492835235</v>
      </c>
      <c r="AQ166" s="112">
        <v>3944.866357536931</v>
      </c>
      <c r="AR166" s="112">
        <v>5112.2921238175322</v>
      </c>
      <c r="AS166" s="112">
        <v>6594.1831671498567</v>
      </c>
      <c r="AT166" s="112">
        <v>8455.0125592578024</v>
      </c>
      <c r="AU166" s="112">
        <v>10776.309487984769</v>
      </c>
      <c r="AV166" s="112">
        <v>13638.004261156562</v>
      </c>
      <c r="AW166" s="112">
        <v>17101.872925770633</v>
      </c>
      <c r="AX166" s="112">
        <v>21260.970030416865</v>
      </c>
      <c r="AY166" s="112">
        <v>26167.584539297357</v>
      </c>
      <c r="AZ166" s="112">
        <v>31852.480889139784</v>
      </c>
    </row>
    <row r="167" spans="1:52">
      <c r="A167" s="126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</row>
    <row r="168" spans="1:52">
      <c r="A168" s="128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2"/>
      <c r="AW168" s="112"/>
      <c r="AX168" s="112"/>
      <c r="AY168" s="112"/>
      <c r="AZ168" s="112"/>
    </row>
    <row r="169" spans="1:52">
      <c r="A169" s="128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</row>
    <row r="170" spans="1:52">
      <c r="A170" s="128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2"/>
      <c r="AW170" s="112"/>
      <c r="AX170" s="112"/>
      <c r="AY170" s="112"/>
      <c r="AZ170" s="112"/>
    </row>
    <row r="171" spans="1:52">
      <c r="A171" s="128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2"/>
      <c r="AW171" s="112"/>
      <c r="AX171" s="112"/>
      <c r="AY171" s="112"/>
      <c r="AZ171" s="112"/>
    </row>
    <row r="172" spans="1:52">
      <c r="A172" s="126" t="s">
        <v>140</v>
      </c>
      <c r="B172" s="127">
        <v>0</v>
      </c>
      <c r="C172" s="127">
        <v>0</v>
      </c>
      <c r="D172" s="127">
        <v>0</v>
      </c>
      <c r="E172" s="127">
        <v>0</v>
      </c>
      <c r="F172" s="127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2.3586002125279548</v>
      </c>
      <c r="AE172" s="127">
        <v>21.206686643701243</v>
      </c>
      <c r="AF172" s="127">
        <v>100.15887950784136</v>
      </c>
      <c r="AG172" s="127">
        <v>266.21371510661265</v>
      </c>
      <c r="AH172" s="127">
        <v>526.17535216579768</v>
      </c>
      <c r="AI172" s="127">
        <v>890.95511498685983</v>
      </c>
      <c r="AJ172" s="127">
        <v>1349.8838172354253</v>
      </c>
      <c r="AK172" s="127">
        <v>1905.6180076812821</v>
      </c>
      <c r="AL172" s="127">
        <v>2566.3337873160285</v>
      </c>
      <c r="AM172" s="127">
        <v>3303.3443431599908</v>
      </c>
      <c r="AN172" s="127">
        <v>4125.4148977169052</v>
      </c>
      <c r="AO172" s="127">
        <v>5024.1361710872688</v>
      </c>
      <c r="AP172" s="127">
        <v>5990.5808459669279</v>
      </c>
      <c r="AQ172" s="127">
        <v>7036.8593603029612</v>
      </c>
      <c r="AR172" s="127">
        <v>8176.2991153224048</v>
      </c>
      <c r="AS172" s="127">
        <v>9407.9922144054417</v>
      </c>
      <c r="AT172" s="127">
        <v>10724.241626983378</v>
      </c>
      <c r="AU172" s="127">
        <v>12133.068723267283</v>
      </c>
      <c r="AV172" s="127">
        <v>13618.160157959379</v>
      </c>
      <c r="AW172" s="127">
        <v>15173.057121215867</v>
      </c>
      <c r="AX172" s="127">
        <v>16788.084003965876</v>
      </c>
      <c r="AY172" s="127">
        <v>18470.743596306547</v>
      </c>
      <c r="AZ172" s="127">
        <v>20240.549002860051</v>
      </c>
    </row>
    <row r="173" spans="1:52">
      <c r="A173" s="128" t="s">
        <v>141</v>
      </c>
      <c r="B173" s="112">
        <v>0</v>
      </c>
      <c r="C173" s="112">
        <v>0</v>
      </c>
      <c r="D173" s="112">
        <v>0</v>
      </c>
      <c r="E173" s="112">
        <v>0</v>
      </c>
      <c r="F173" s="112">
        <v>0</v>
      </c>
      <c r="G173" s="112">
        <v>0</v>
      </c>
      <c r="H173" s="112">
        <v>0</v>
      </c>
      <c r="I173" s="112">
        <v>0</v>
      </c>
      <c r="J173" s="112">
        <v>0</v>
      </c>
      <c r="K173" s="112">
        <v>0</v>
      </c>
      <c r="L173" s="112">
        <v>0</v>
      </c>
      <c r="M173" s="112">
        <v>0</v>
      </c>
      <c r="N173" s="112">
        <v>0</v>
      </c>
      <c r="O173" s="112">
        <v>0</v>
      </c>
      <c r="P173" s="112">
        <v>0</v>
      </c>
      <c r="Q173" s="112">
        <v>0</v>
      </c>
      <c r="R173" s="112">
        <v>0</v>
      </c>
      <c r="S173" s="112">
        <v>0</v>
      </c>
      <c r="T173" s="112">
        <v>0</v>
      </c>
      <c r="U173" s="112">
        <v>0</v>
      </c>
      <c r="V173" s="112">
        <v>0</v>
      </c>
      <c r="W173" s="112">
        <v>0</v>
      </c>
      <c r="X173" s="112">
        <v>0</v>
      </c>
      <c r="Y173" s="112">
        <v>0</v>
      </c>
      <c r="Z173" s="112">
        <v>0</v>
      </c>
      <c r="AA173" s="112">
        <v>0</v>
      </c>
      <c r="AB173" s="112">
        <v>0</v>
      </c>
      <c r="AC173" s="112">
        <v>0</v>
      </c>
      <c r="AD173" s="112">
        <v>0</v>
      </c>
      <c r="AE173" s="112">
        <v>0</v>
      </c>
      <c r="AF173" s="112">
        <v>0</v>
      </c>
      <c r="AG173" s="112">
        <v>0</v>
      </c>
      <c r="AH173" s="112">
        <v>0</v>
      </c>
      <c r="AI173" s="112">
        <v>0</v>
      </c>
      <c r="AJ173" s="112">
        <v>0</v>
      </c>
      <c r="AK173" s="112">
        <v>0</v>
      </c>
      <c r="AL173" s="112">
        <v>0</v>
      </c>
      <c r="AM173" s="112">
        <v>0</v>
      </c>
      <c r="AN173" s="112">
        <v>0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  <c r="AU173" s="112">
        <v>0</v>
      </c>
      <c r="AV173" s="112">
        <v>0</v>
      </c>
      <c r="AW173" s="112">
        <v>0</v>
      </c>
      <c r="AX173" s="112">
        <v>0</v>
      </c>
      <c r="AY173" s="112">
        <v>0</v>
      </c>
      <c r="AZ173" s="112">
        <v>0</v>
      </c>
    </row>
    <row r="174" spans="1:52">
      <c r="A174" s="128" t="s">
        <v>142</v>
      </c>
      <c r="B174" s="112">
        <v>0</v>
      </c>
      <c r="C174" s="112">
        <v>0</v>
      </c>
      <c r="D174" s="112">
        <v>0</v>
      </c>
      <c r="E174" s="112">
        <v>0</v>
      </c>
      <c r="F174" s="112">
        <v>0</v>
      </c>
      <c r="G174" s="112">
        <v>0</v>
      </c>
      <c r="H174" s="112">
        <v>0</v>
      </c>
      <c r="I174" s="112">
        <v>0</v>
      </c>
      <c r="J174" s="112">
        <v>0</v>
      </c>
      <c r="K174" s="112">
        <v>0</v>
      </c>
      <c r="L174" s="112">
        <v>0</v>
      </c>
      <c r="M174" s="112">
        <v>0</v>
      </c>
      <c r="N174" s="112">
        <v>0</v>
      </c>
      <c r="O174" s="112">
        <v>0</v>
      </c>
      <c r="P174" s="112">
        <v>0</v>
      </c>
      <c r="Q174" s="112">
        <v>0</v>
      </c>
      <c r="R174" s="112">
        <v>0</v>
      </c>
      <c r="S174" s="112">
        <v>0</v>
      </c>
      <c r="T174" s="112">
        <v>0</v>
      </c>
      <c r="U174" s="112">
        <v>0</v>
      </c>
      <c r="V174" s="112">
        <v>0</v>
      </c>
      <c r="W174" s="112">
        <v>0</v>
      </c>
      <c r="X174" s="112">
        <v>0</v>
      </c>
      <c r="Y174" s="112">
        <v>0</v>
      </c>
      <c r="Z174" s="112">
        <v>0</v>
      </c>
      <c r="AA174" s="112">
        <v>0</v>
      </c>
      <c r="AB174" s="112">
        <v>0</v>
      </c>
      <c r="AC174" s="112">
        <v>0</v>
      </c>
      <c r="AD174" s="112">
        <v>0</v>
      </c>
      <c r="AE174" s="112">
        <v>0</v>
      </c>
      <c r="AF174" s="112">
        <v>0</v>
      </c>
      <c r="AG174" s="112">
        <v>0</v>
      </c>
      <c r="AH174" s="112">
        <v>0</v>
      </c>
      <c r="AI174" s="112">
        <v>0</v>
      </c>
      <c r="AJ174" s="112">
        <v>0</v>
      </c>
      <c r="AK174" s="112">
        <v>0</v>
      </c>
      <c r="AL174" s="112">
        <v>0</v>
      </c>
      <c r="AM174" s="112">
        <v>0</v>
      </c>
      <c r="AN174" s="112">
        <v>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  <c r="AU174" s="112">
        <v>0</v>
      </c>
      <c r="AV174" s="112">
        <v>0</v>
      </c>
      <c r="AW174" s="112">
        <v>0</v>
      </c>
      <c r="AX174" s="112">
        <v>0</v>
      </c>
      <c r="AY174" s="112">
        <v>0</v>
      </c>
      <c r="AZ174" s="112">
        <v>0</v>
      </c>
    </row>
    <row r="175" spans="1:52">
      <c r="A175" s="128" t="s">
        <v>143</v>
      </c>
      <c r="B175" s="112">
        <v>0</v>
      </c>
      <c r="C175" s="112">
        <v>0</v>
      </c>
      <c r="D175" s="112">
        <v>0</v>
      </c>
      <c r="E175" s="112">
        <v>0</v>
      </c>
      <c r="F175" s="112">
        <v>0</v>
      </c>
      <c r="G175" s="112">
        <v>0</v>
      </c>
      <c r="H175" s="112">
        <v>0</v>
      </c>
      <c r="I175" s="112">
        <v>0</v>
      </c>
      <c r="J175" s="112">
        <v>0</v>
      </c>
      <c r="K175" s="112">
        <v>0</v>
      </c>
      <c r="L175" s="112">
        <v>0</v>
      </c>
      <c r="M175" s="112">
        <v>0</v>
      </c>
      <c r="N175" s="112">
        <v>0</v>
      </c>
      <c r="O175" s="112">
        <v>0</v>
      </c>
      <c r="P175" s="112">
        <v>0</v>
      </c>
      <c r="Q175" s="112">
        <v>0</v>
      </c>
      <c r="R175" s="112">
        <v>0</v>
      </c>
      <c r="S175" s="112">
        <v>0</v>
      </c>
      <c r="T175" s="112">
        <v>0</v>
      </c>
      <c r="U175" s="112">
        <v>0</v>
      </c>
      <c r="V175" s="112">
        <v>0</v>
      </c>
      <c r="W175" s="112">
        <v>0</v>
      </c>
      <c r="X175" s="112">
        <v>0</v>
      </c>
      <c r="Y175" s="112">
        <v>0</v>
      </c>
      <c r="Z175" s="112">
        <v>0</v>
      </c>
      <c r="AA175" s="112">
        <v>0</v>
      </c>
      <c r="AB175" s="112">
        <v>0</v>
      </c>
      <c r="AC175" s="112">
        <v>0</v>
      </c>
      <c r="AD175" s="112">
        <v>2.3586002125279548</v>
      </c>
      <c r="AE175" s="112">
        <v>21.206686643701243</v>
      </c>
      <c r="AF175" s="112">
        <v>100.15887950784136</v>
      </c>
      <c r="AG175" s="112">
        <v>266.21371510661265</v>
      </c>
      <c r="AH175" s="112">
        <v>526.17535216579768</v>
      </c>
      <c r="AI175" s="112">
        <v>890.95511498685983</v>
      </c>
      <c r="AJ175" s="112">
        <v>1349.8838172354253</v>
      </c>
      <c r="AK175" s="112">
        <v>1905.6180076812821</v>
      </c>
      <c r="AL175" s="112">
        <v>2566.3337873160285</v>
      </c>
      <c r="AM175" s="112">
        <v>3303.3443431599908</v>
      </c>
      <c r="AN175" s="112">
        <v>4125.4148977169052</v>
      </c>
      <c r="AO175" s="112">
        <v>5024.1361710872688</v>
      </c>
      <c r="AP175" s="112">
        <v>5990.5808459669279</v>
      </c>
      <c r="AQ175" s="112">
        <v>7036.8593603029612</v>
      </c>
      <c r="AR175" s="112">
        <v>8176.2991153224048</v>
      </c>
      <c r="AS175" s="112">
        <v>9407.9922144054417</v>
      </c>
      <c r="AT175" s="112">
        <v>10724.241626983378</v>
      </c>
      <c r="AU175" s="112">
        <v>12133.068723267283</v>
      </c>
      <c r="AV175" s="112">
        <v>13618.160157959379</v>
      </c>
      <c r="AW175" s="112">
        <v>15173.057121215867</v>
      </c>
      <c r="AX175" s="112">
        <v>16788.084003965876</v>
      </c>
      <c r="AY175" s="112">
        <v>18470.743596306547</v>
      </c>
      <c r="AZ175" s="112">
        <v>20240.549002860051</v>
      </c>
    </row>
    <row r="176" spans="1:52">
      <c r="A176" s="128" t="s">
        <v>150</v>
      </c>
      <c r="B176" s="112">
        <v>0</v>
      </c>
      <c r="C176" s="112">
        <v>0</v>
      </c>
      <c r="D176" s="112">
        <v>0</v>
      </c>
      <c r="E176" s="112">
        <v>0</v>
      </c>
      <c r="F176" s="112">
        <v>0</v>
      </c>
      <c r="G176" s="112">
        <v>0</v>
      </c>
      <c r="H176" s="112">
        <v>0</v>
      </c>
      <c r="I176" s="112">
        <v>0</v>
      </c>
      <c r="J176" s="112">
        <v>0</v>
      </c>
      <c r="K176" s="112">
        <v>0</v>
      </c>
      <c r="L176" s="112">
        <v>0</v>
      </c>
      <c r="M176" s="112">
        <v>0</v>
      </c>
      <c r="N176" s="112">
        <v>0</v>
      </c>
      <c r="O176" s="112">
        <v>0</v>
      </c>
      <c r="P176" s="112">
        <v>0</v>
      </c>
      <c r="Q176" s="112">
        <v>0</v>
      </c>
      <c r="R176" s="112">
        <v>0</v>
      </c>
      <c r="S176" s="112">
        <v>0</v>
      </c>
      <c r="T176" s="112">
        <v>0</v>
      </c>
      <c r="U176" s="112">
        <v>0</v>
      </c>
      <c r="V176" s="112">
        <v>0</v>
      </c>
      <c r="W176" s="112">
        <v>0</v>
      </c>
      <c r="X176" s="112">
        <v>0</v>
      </c>
      <c r="Y176" s="112">
        <v>0</v>
      </c>
      <c r="Z176" s="112">
        <v>0</v>
      </c>
      <c r="AA176" s="112">
        <v>0</v>
      </c>
      <c r="AB176" s="112">
        <v>0</v>
      </c>
      <c r="AC176" s="112">
        <v>0</v>
      </c>
      <c r="AD176" s="112">
        <v>0</v>
      </c>
      <c r="AE176" s="112">
        <v>0</v>
      </c>
      <c r="AF176" s="112">
        <v>0</v>
      </c>
      <c r="AG176" s="112">
        <v>0</v>
      </c>
      <c r="AH176" s="112">
        <v>0</v>
      </c>
      <c r="AI176" s="112">
        <v>0</v>
      </c>
      <c r="AJ176" s="112">
        <v>0</v>
      </c>
      <c r="AK176" s="112">
        <v>0</v>
      </c>
      <c r="AL176" s="112">
        <v>0</v>
      </c>
      <c r="AM176" s="112">
        <v>0</v>
      </c>
      <c r="AN176" s="112">
        <v>0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  <c r="AU176" s="112">
        <v>0</v>
      </c>
      <c r="AV176" s="112">
        <v>0</v>
      </c>
      <c r="AW176" s="112">
        <v>0</v>
      </c>
      <c r="AX176" s="112">
        <v>0</v>
      </c>
      <c r="AY176" s="112">
        <v>0</v>
      </c>
      <c r="AZ176" s="112">
        <v>0</v>
      </c>
    </row>
    <row r="177" spans="1:52">
      <c r="A177" s="126" t="s">
        <v>144</v>
      </c>
      <c r="B177" s="127">
        <v>0</v>
      </c>
      <c r="C177" s="127">
        <v>0</v>
      </c>
      <c r="D177" s="127">
        <v>0</v>
      </c>
      <c r="E177" s="127">
        <v>0</v>
      </c>
      <c r="F177" s="127">
        <v>0</v>
      </c>
      <c r="G177" s="127">
        <v>0</v>
      </c>
      <c r="H177" s="127">
        <v>0</v>
      </c>
      <c r="I177" s="127">
        <v>0</v>
      </c>
      <c r="J177" s="127">
        <v>0</v>
      </c>
      <c r="K177" s="127">
        <v>0</v>
      </c>
      <c r="L177" s="127">
        <v>0</v>
      </c>
      <c r="M177" s="127">
        <v>0</v>
      </c>
      <c r="N177" s="127">
        <v>0</v>
      </c>
      <c r="O177" s="127">
        <v>0</v>
      </c>
      <c r="P177" s="127">
        <v>0</v>
      </c>
      <c r="Q177" s="127">
        <v>0</v>
      </c>
      <c r="R177" s="127">
        <v>2.3637813790438016</v>
      </c>
      <c r="S177" s="127">
        <v>4.735890946666018</v>
      </c>
      <c r="T177" s="127">
        <v>9.4819777007182484</v>
      </c>
      <c r="U177" s="127">
        <v>15.390241659953183</v>
      </c>
      <c r="V177" s="127">
        <v>23.626377486639825</v>
      </c>
      <c r="W177" s="127">
        <v>23.474932892955227</v>
      </c>
      <c r="X177" s="127">
        <v>23.177638289045394</v>
      </c>
      <c r="Y177" s="127">
        <v>21.520399001389137</v>
      </c>
      <c r="Z177" s="127">
        <v>16.513391130694924</v>
      </c>
      <c r="AA177" s="127">
        <v>11.608319715974762</v>
      </c>
      <c r="AB177" s="127">
        <v>8.1596516642328538</v>
      </c>
      <c r="AC177" s="127">
        <v>3.9566792086186737</v>
      </c>
      <c r="AD177" s="127">
        <v>0</v>
      </c>
      <c r="AE177" s="127">
        <v>0</v>
      </c>
      <c r="AF177" s="127">
        <v>151.99799377000761</v>
      </c>
      <c r="AG177" s="127">
        <v>613.81139062424893</v>
      </c>
      <c r="AH177" s="127">
        <v>1414.6996100344056</v>
      </c>
      <c r="AI177" s="127">
        <v>2569.1358018162973</v>
      </c>
      <c r="AJ177" s="127">
        <v>4053.6099096189473</v>
      </c>
      <c r="AK177" s="127">
        <v>5856.3492327066278</v>
      </c>
      <c r="AL177" s="127">
        <v>7938.7470786623326</v>
      </c>
      <c r="AM177" s="127">
        <v>10286.915188773277</v>
      </c>
      <c r="AN177" s="127">
        <v>12812.025405560285</v>
      </c>
      <c r="AO177" s="127">
        <v>15527.945123936635</v>
      </c>
      <c r="AP177" s="127">
        <v>18449.637053324026</v>
      </c>
      <c r="AQ177" s="127">
        <v>21617.79866866126</v>
      </c>
      <c r="AR177" s="127">
        <v>25019.79138422347</v>
      </c>
      <c r="AS177" s="127">
        <v>28654.937296351076</v>
      </c>
      <c r="AT177" s="127">
        <v>32522.751914183315</v>
      </c>
      <c r="AU177" s="127">
        <v>36639.598092622145</v>
      </c>
      <c r="AV177" s="127">
        <v>40974.078059670894</v>
      </c>
      <c r="AW177" s="127">
        <v>45565.186687986235</v>
      </c>
      <c r="AX177" s="127">
        <v>50316.575799967461</v>
      </c>
      <c r="AY177" s="127">
        <v>55272.934116608005</v>
      </c>
      <c r="AZ177" s="127">
        <v>60459.67207457748</v>
      </c>
    </row>
    <row r="178" spans="1:52">
      <c r="A178" s="128" t="s">
        <v>145</v>
      </c>
      <c r="B178" s="112">
        <v>0</v>
      </c>
      <c r="C178" s="112">
        <v>0</v>
      </c>
      <c r="D178" s="112">
        <v>0</v>
      </c>
      <c r="E178" s="112">
        <v>0</v>
      </c>
      <c r="F178" s="112">
        <v>0</v>
      </c>
      <c r="G178" s="112">
        <v>0</v>
      </c>
      <c r="H178" s="112">
        <v>0</v>
      </c>
      <c r="I178" s="112">
        <v>0</v>
      </c>
      <c r="J178" s="112">
        <v>0</v>
      </c>
      <c r="K178" s="112">
        <v>0</v>
      </c>
      <c r="L178" s="112">
        <v>0</v>
      </c>
      <c r="M178" s="112">
        <v>0</v>
      </c>
      <c r="N178" s="112">
        <v>0</v>
      </c>
      <c r="O178" s="112">
        <v>0</v>
      </c>
      <c r="P178" s="112">
        <v>0</v>
      </c>
      <c r="Q178" s="112">
        <v>0</v>
      </c>
      <c r="R178" s="112">
        <v>0</v>
      </c>
      <c r="S178" s="112">
        <v>0</v>
      </c>
      <c r="T178" s="112">
        <v>0</v>
      </c>
      <c r="U178" s="112">
        <v>0</v>
      </c>
      <c r="V178" s="112">
        <v>0</v>
      </c>
      <c r="W178" s="112">
        <v>0</v>
      </c>
      <c r="X178" s="112">
        <v>0</v>
      </c>
      <c r="Y178" s="112">
        <v>0</v>
      </c>
      <c r="Z178" s="112">
        <v>0</v>
      </c>
      <c r="AA178" s="112">
        <v>0</v>
      </c>
      <c r="AB178" s="112">
        <v>0</v>
      </c>
      <c r="AC178" s="112">
        <v>0</v>
      </c>
      <c r="AD178" s="112">
        <v>0</v>
      </c>
      <c r="AE178" s="112">
        <v>0</v>
      </c>
      <c r="AF178" s="112">
        <v>69.520189053351203</v>
      </c>
      <c r="AG178" s="112">
        <v>300.4278299090966</v>
      </c>
      <c r="AH178" s="112">
        <v>736.28636149017893</v>
      </c>
      <c r="AI178" s="112">
        <v>1407.6621224316682</v>
      </c>
      <c r="AJ178" s="112">
        <v>2327.2063816149462</v>
      </c>
      <c r="AK178" s="112">
        <v>3512.0755904459734</v>
      </c>
      <c r="AL178" s="112">
        <v>4964.1159338000125</v>
      </c>
      <c r="AM178" s="112">
        <v>6698.1333219242379</v>
      </c>
      <c r="AN178" s="112">
        <v>8663.2463832081303</v>
      </c>
      <c r="AO178" s="112">
        <v>10873.717644541381</v>
      </c>
      <c r="AP178" s="112">
        <v>13339.268967303376</v>
      </c>
      <c r="AQ178" s="112">
        <v>16093.109164209083</v>
      </c>
      <c r="AR178" s="112">
        <v>19121.844704155763</v>
      </c>
      <c r="AS178" s="112">
        <v>22416.733907489986</v>
      </c>
      <c r="AT178" s="112">
        <v>25987.221258716196</v>
      </c>
      <c r="AU178" s="112">
        <v>29827.328358150651</v>
      </c>
      <c r="AV178" s="112">
        <v>33905.623648381741</v>
      </c>
      <c r="AW178" s="112">
        <v>38254.411934416195</v>
      </c>
      <c r="AX178" s="112">
        <v>42779.29807701931</v>
      </c>
      <c r="AY178" s="112">
        <v>47530.3738012752</v>
      </c>
      <c r="AZ178" s="112">
        <v>52501.286295660306</v>
      </c>
    </row>
    <row r="179" spans="1:52">
      <c r="A179" s="129" t="s">
        <v>151</v>
      </c>
      <c r="B179" s="114">
        <v>0</v>
      </c>
      <c r="C179" s="114">
        <v>0</v>
      </c>
      <c r="D179" s="114">
        <v>0</v>
      </c>
      <c r="E179" s="114">
        <v>0</v>
      </c>
      <c r="F179" s="114">
        <v>0</v>
      </c>
      <c r="G179" s="114">
        <v>0</v>
      </c>
      <c r="H179" s="114">
        <v>0</v>
      </c>
      <c r="I179" s="114">
        <v>0</v>
      </c>
      <c r="J179" s="114">
        <v>0</v>
      </c>
      <c r="K179" s="114">
        <v>0</v>
      </c>
      <c r="L179" s="114">
        <v>0</v>
      </c>
      <c r="M179" s="114">
        <v>0</v>
      </c>
      <c r="N179" s="114">
        <v>0</v>
      </c>
      <c r="O179" s="114">
        <v>0</v>
      </c>
      <c r="P179" s="114">
        <v>0</v>
      </c>
      <c r="Q179" s="114">
        <v>0</v>
      </c>
      <c r="R179" s="114">
        <v>2.3637813790438016</v>
      </c>
      <c r="S179" s="114">
        <v>4.735890946666018</v>
      </c>
      <c r="T179" s="114">
        <v>9.4819777007182484</v>
      </c>
      <c r="U179" s="114">
        <v>15.390241659953183</v>
      </c>
      <c r="V179" s="114">
        <v>23.626377486639825</v>
      </c>
      <c r="W179" s="114">
        <v>23.474932892955227</v>
      </c>
      <c r="X179" s="114">
        <v>23.177638289045394</v>
      </c>
      <c r="Y179" s="114">
        <v>21.520399001389137</v>
      </c>
      <c r="Z179" s="114">
        <v>16.513391130694924</v>
      </c>
      <c r="AA179" s="114">
        <v>11.608319715974762</v>
      </c>
      <c r="AB179" s="114">
        <v>8.1596516642328538</v>
      </c>
      <c r="AC179" s="114">
        <v>3.9566792086186737</v>
      </c>
      <c r="AD179" s="114">
        <v>0</v>
      </c>
      <c r="AE179" s="114">
        <v>0</v>
      </c>
      <c r="AF179" s="114">
        <v>82.477804716656394</v>
      </c>
      <c r="AG179" s="114">
        <v>313.38356071515233</v>
      </c>
      <c r="AH179" s="114">
        <v>678.41324854422669</v>
      </c>
      <c r="AI179" s="114">
        <v>1161.4736793846293</v>
      </c>
      <c r="AJ179" s="114">
        <v>1726.4035280040011</v>
      </c>
      <c r="AK179" s="114">
        <v>2344.2736422606545</v>
      </c>
      <c r="AL179" s="114">
        <v>2974.6311448623201</v>
      </c>
      <c r="AM179" s="114">
        <v>3588.781866849039</v>
      </c>
      <c r="AN179" s="114">
        <v>4148.7790223521561</v>
      </c>
      <c r="AO179" s="114">
        <v>4654.2274793952538</v>
      </c>
      <c r="AP179" s="114">
        <v>5110.3680860206487</v>
      </c>
      <c r="AQ179" s="114">
        <v>5524.689504452178</v>
      </c>
      <c r="AR179" s="114">
        <v>5897.9466800677083</v>
      </c>
      <c r="AS179" s="114">
        <v>6238.2033888610886</v>
      </c>
      <c r="AT179" s="114">
        <v>6535.5306554671188</v>
      </c>
      <c r="AU179" s="114">
        <v>6812.2697344714925</v>
      </c>
      <c r="AV179" s="114">
        <v>7068.4544112891517</v>
      </c>
      <c r="AW179" s="114">
        <v>7310.774753570041</v>
      </c>
      <c r="AX179" s="114">
        <v>7537.2777229481535</v>
      </c>
      <c r="AY179" s="114">
        <v>7742.5603153328047</v>
      </c>
      <c r="AZ179" s="114">
        <v>7958.3857789171707</v>
      </c>
    </row>
    <row r="180" spans="1:52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131"/>
      <c r="AD180" s="131"/>
      <c r="AE180" s="131"/>
      <c r="AF180" s="131"/>
      <c r="AG180" s="131"/>
      <c r="AH180" s="131"/>
      <c r="AI180" s="131"/>
      <c r="AJ180" s="131"/>
      <c r="AK180" s="131"/>
      <c r="AL180" s="131"/>
      <c r="AM180" s="131"/>
      <c r="AN180" s="131"/>
      <c r="AO180" s="131"/>
      <c r="AP180" s="131"/>
      <c r="AQ180" s="131"/>
      <c r="AR180" s="131"/>
      <c r="AS180" s="131"/>
      <c r="AT180" s="131"/>
      <c r="AU180" s="131"/>
      <c r="AV180" s="131"/>
      <c r="AW180" s="131"/>
      <c r="AX180" s="131"/>
      <c r="AY180" s="131"/>
      <c r="AZ180" s="131"/>
    </row>
    <row r="181" spans="1:52">
      <c r="A181" s="20" t="s">
        <v>129</v>
      </c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</row>
    <row r="182" spans="1:52">
      <c r="A182" s="122" t="s">
        <v>42</v>
      </c>
      <c r="B182" s="123">
        <v>451602.27583365235</v>
      </c>
      <c r="C182" s="123">
        <v>454490.04106434179</v>
      </c>
      <c r="D182" s="123">
        <v>447799.87801795464</v>
      </c>
      <c r="E182" s="123">
        <v>444529.38414705161</v>
      </c>
      <c r="F182" s="123">
        <v>454157.67721524404</v>
      </c>
      <c r="G182" s="123">
        <v>463484.70238087868</v>
      </c>
      <c r="H182" s="123">
        <v>477214.02677690779</v>
      </c>
      <c r="I182" s="123">
        <v>486365.87698689842</v>
      </c>
      <c r="J182" s="123">
        <v>505321.48856848199</v>
      </c>
      <c r="K182" s="123">
        <v>498194.40075087151</v>
      </c>
      <c r="L182" s="123">
        <v>502897.00041386345</v>
      </c>
      <c r="M182" s="123">
        <v>512478.0027032792</v>
      </c>
      <c r="N182" s="123">
        <v>519793.42861883767</v>
      </c>
      <c r="O182" s="123">
        <v>525935.89730185852</v>
      </c>
      <c r="P182" s="123">
        <v>534380.09085520636</v>
      </c>
      <c r="Q182" s="123">
        <v>544261.48886478855</v>
      </c>
      <c r="R182" s="123">
        <v>555786.92597339</v>
      </c>
      <c r="S182" s="123">
        <v>573305.86191911995</v>
      </c>
      <c r="T182" s="123">
        <v>589645.93686834874</v>
      </c>
      <c r="U182" s="123">
        <v>605317.64907608309</v>
      </c>
      <c r="V182" s="123">
        <v>618966.31970597594</v>
      </c>
      <c r="W182" s="123">
        <v>630978.17718538432</v>
      </c>
      <c r="X182" s="123">
        <v>642640.74452360161</v>
      </c>
      <c r="Y182" s="123">
        <v>654861.09975253441</v>
      </c>
      <c r="Z182" s="123">
        <v>665535.31551172549</v>
      </c>
      <c r="AA182" s="123">
        <v>679197.64853582939</v>
      </c>
      <c r="AB182" s="123">
        <v>692943.08690393437</v>
      </c>
      <c r="AC182" s="123">
        <v>707496.0182948733</v>
      </c>
      <c r="AD182" s="123">
        <v>720093.63825161825</v>
      </c>
      <c r="AE182" s="123">
        <v>732333.51397159032</v>
      </c>
      <c r="AF182" s="123">
        <v>744395.01821724221</v>
      </c>
      <c r="AG182" s="123">
        <v>756730.70254093758</v>
      </c>
      <c r="AH182" s="123">
        <v>768770.47695863037</v>
      </c>
      <c r="AI182" s="123">
        <v>781043.56393430964</v>
      </c>
      <c r="AJ182" s="123">
        <v>792442.39659057476</v>
      </c>
      <c r="AK182" s="123">
        <v>804233.28896578937</v>
      </c>
      <c r="AL182" s="123">
        <v>815227.13508474885</v>
      </c>
      <c r="AM182" s="123">
        <v>825638.37131493713</v>
      </c>
      <c r="AN182" s="123">
        <v>836486.74378612498</v>
      </c>
      <c r="AO182" s="123">
        <v>847468.73872355733</v>
      </c>
      <c r="AP182" s="123">
        <v>858167.17354655196</v>
      </c>
      <c r="AQ182" s="123">
        <v>868983.3054757124</v>
      </c>
      <c r="AR182" s="123">
        <v>879601.72396149114</v>
      </c>
      <c r="AS182" s="123">
        <v>890530.88474134041</v>
      </c>
      <c r="AT182" s="123">
        <v>901193.93789706682</v>
      </c>
      <c r="AU182" s="123">
        <v>912185.25765035604</v>
      </c>
      <c r="AV182" s="123">
        <v>922460.11326347536</v>
      </c>
      <c r="AW182" s="123">
        <v>933301.22803940775</v>
      </c>
      <c r="AX182" s="123">
        <v>944477.39503831009</v>
      </c>
      <c r="AY182" s="123">
        <v>955783.74128445005</v>
      </c>
      <c r="AZ182" s="123">
        <v>969401.96906688926</v>
      </c>
    </row>
    <row r="183" spans="1:52">
      <c r="A183" s="132" t="s">
        <v>69</v>
      </c>
      <c r="B183" s="127">
        <v>312713.79316390824</v>
      </c>
      <c r="C183" s="127">
        <v>308468.88607944158</v>
      </c>
      <c r="D183" s="127">
        <v>298123.48532880447</v>
      </c>
      <c r="E183" s="127">
        <v>291778.31435149547</v>
      </c>
      <c r="F183" s="127">
        <v>292706.53977899993</v>
      </c>
      <c r="G183" s="127">
        <v>297286.50492199999</v>
      </c>
      <c r="H183" s="127">
        <v>305039.89861599996</v>
      </c>
      <c r="I183" s="127">
        <v>307698.45699899993</v>
      </c>
      <c r="J183" s="127">
        <v>314174.94044399995</v>
      </c>
      <c r="K183" s="127">
        <v>300636.41833891696</v>
      </c>
      <c r="L183" s="127">
        <v>300906.18940240203</v>
      </c>
      <c r="M183" s="127">
        <v>306393.98409337999</v>
      </c>
      <c r="N183" s="127">
        <v>311066.95878564822</v>
      </c>
      <c r="O183" s="127">
        <v>314916.23435359698</v>
      </c>
      <c r="P183" s="127">
        <v>323013.44617924001</v>
      </c>
      <c r="Q183" s="127">
        <v>328225.04573775321</v>
      </c>
      <c r="R183" s="127">
        <v>335371.35920439428</v>
      </c>
      <c r="S183" s="127">
        <v>344008.71552848286</v>
      </c>
      <c r="T183" s="127">
        <v>352166.26234725758</v>
      </c>
      <c r="U183" s="127">
        <v>359326.07108345424</v>
      </c>
      <c r="V183" s="127">
        <v>365033.83768109797</v>
      </c>
      <c r="W183" s="127">
        <v>369570.21288882475</v>
      </c>
      <c r="X183" s="127">
        <v>373131.42639459245</v>
      </c>
      <c r="Y183" s="127">
        <v>377362.05955666339</v>
      </c>
      <c r="Z183" s="127">
        <v>381195.47140499461</v>
      </c>
      <c r="AA183" s="127">
        <v>386017.6024645259</v>
      </c>
      <c r="AB183" s="127">
        <v>390360.15392617346</v>
      </c>
      <c r="AC183" s="127">
        <v>394386.74396399222</v>
      </c>
      <c r="AD183" s="127">
        <v>397445.7867738785</v>
      </c>
      <c r="AE183" s="127">
        <v>400656.01913468586</v>
      </c>
      <c r="AF183" s="127">
        <v>404261.06921965966</v>
      </c>
      <c r="AG183" s="127">
        <v>407798.4250785308</v>
      </c>
      <c r="AH183" s="127">
        <v>410430.04563452088</v>
      </c>
      <c r="AI183" s="127">
        <v>414283.54529858468</v>
      </c>
      <c r="AJ183" s="127">
        <v>417798.7177305427</v>
      </c>
      <c r="AK183" s="127">
        <v>421382.87608286174</v>
      </c>
      <c r="AL183" s="127">
        <v>424661.03668496507</v>
      </c>
      <c r="AM183" s="127">
        <v>427357.78613584425</v>
      </c>
      <c r="AN183" s="127">
        <v>430554.39761513262</v>
      </c>
      <c r="AO183" s="127">
        <v>433929.13892235054</v>
      </c>
      <c r="AP183" s="127">
        <v>437032.4825802691</v>
      </c>
      <c r="AQ183" s="127">
        <v>440173.51842398208</v>
      </c>
      <c r="AR183" s="127">
        <v>442989.37747852184</v>
      </c>
      <c r="AS183" s="127">
        <v>445966.54258283443</v>
      </c>
      <c r="AT183" s="127">
        <v>448623.92809730693</v>
      </c>
      <c r="AU183" s="127">
        <v>451469.18601783016</v>
      </c>
      <c r="AV183" s="127">
        <v>453601.75552721543</v>
      </c>
      <c r="AW183" s="127">
        <v>456278.88455516909</v>
      </c>
      <c r="AX183" s="127">
        <v>459573.44129083958</v>
      </c>
      <c r="AY183" s="127">
        <v>462606.64108973998</v>
      </c>
      <c r="AZ183" s="127">
        <v>467109.39693179849</v>
      </c>
    </row>
    <row r="184" spans="1:52">
      <c r="A184" s="111" t="s">
        <v>137</v>
      </c>
      <c r="B184" s="112">
        <v>94958.094514693221</v>
      </c>
      <c r="C184" s="112">
        <v>89488.362473938483</v>
      </c>
      <c r="D184" s="112">
        <v>90636.007618145624</v>
      </c>
      <c r="E184" s="112">
        <v>90561.06636248478</v>
      </c>
      <c r="F184" s="112">
        <v>94453.223065712344</v>
      </c>
      <c r="G184" s="112">
        <v>89472.839564654336</v>
      </c>
      <c r="H184" s="112">
        <v>92990.896334144592</v>
      </c>
      <c r="I184" s="112">
        <v>99552.466277372063</v>
      </c>
      <c r="J184" s="112">
        <v>98017.076794046341</v>
      </c>
      <c r="K184" s="112">
        <v>88283.44526786865</v>
      </c>
      <c r="L184" s="112">
        <v>89161.156273435219</v>
      </c>
      <c r="M184" s="112">
        <v>89069.632095096473</v>
      </c>
      <c r="N184" s="112">
        <v>93793.007536626421</v>
      </c>
      <c r="O184" s="112">
        <v>92979.997326631594</v>
      </c>
      <c r="P184" s="112">
        <v>97173.339677932832</v>
      </c>
      <c r="Q184" s="112">
        <v>98021.66850736209</v>
      </c>
      <c r="R184" s="112">
        <v>100499.27979756158</v>
      </c>
      <c r="S184" s="112">
        <v>103190.86607421204</v>
      </c>
      <c r="T184" s="112">
        <v>105813.3410545127</v>
      </c>
      <c r="U184" s="112">
        <v>108114.52032333892</v>
      </c>
      <c r="V184" s="112">
        <v>109923.35492426321</v>
      </c>
      <c r="W184" s="112">
        <v>111280.24924222153</v>
      </c>
      <c r="X184" s="112">
        <v>112340.77458683391</v>
      </c>
      <c r="Y184" s="112">
        <v>113596.66794922817</v>
      </c>
      <c r="Z184" s="112">
        <v>114690.84177924421</v>
      </c>
      <c r="AA184" s="112">
        <v>116039.37605086474</v>
      </c>
      <c r="AB184" s="112">
        <v>117313.64136833968</v>
      </c>
      <c r="AC184" s="112">
        <v>118404.10148157999</v>
      </c>
      <c r="AD184" s="112">
        <v>119006.09614549566</v>
      </c>
      <c r="AE184" s="112">
        <v>119727.13311559818</v>
      </c>
      <c r="AF184" s="112">
        <v>120521.7415274972</v>
      </c>
      <c r="AG184" s="112">
        <v>121039.49887189385</v>
      </c>
      <c r="AH184" s="112">
        <v>121385.57609554718</v>
      </c>
      <c r="AI184" s="112">
        <v>122221.49884297152</v>
      </c>
      <c r="AJ184" s="112">
        <v>122860.99387510995</v>
      </c>
      <c r="AK184" s="112">
        <v>123439.09584981155</v>
      </c>
      <c r="AL184" s="112">
        <v>123977.95928243817</v>
      </c>
      <c r="AM184" s="112">
        <v>124020.36688303515</v>
      </c>
      <c r="AN184" s="112">
        <v>124116.45806860884</v>
      </c>
      <c r="AO184" s="112">
        <v>124061.62259327523</v>
      </c>
      <c r="AP184" s="112">
        <v>123822.96236251299</v>
      </c>
      <c r="AQ184" s="112">
        <v>123575.68545347397</v>
      </c>
      <c r="AR184" s="112">
        <v>123296.36771547748</v>
      </c>
      <c r="AS184" s="112">
        <v>122985.70947644506</v>
      </c>
      <c r="AT184" s="112">
        <v>122200.81245053803</v>
      </c>
      <c r="AU184" s="112">
        <v>121825.69358434444</v>
      </c>
      <c r="AV184" s="112">
        <v>120915.01504986752</v>
      </c>
      <c r="AW184" s="112">
        <v>119654.03323698491</v>
      </c>
      <c r="AX184" s="112">
        <v>118502.90827653723</v>
      </c>
      <c r="AY184" s="112">
        <v>116841.12215688344</v>
      </c>
      <c r="AZ184" s="112">
        <v>116011.86875787331</v>
      </c>
    </row>
    <row r="185" spans="1:52">
      <c r="A185" s="111" t="s">
        <v>157</v>
      </c>
      <c r="B185" s="112">
        <v>217755.69864921502</v>
      </c>
      <c r="C185" s="112">
        <v>218980.52360550308</v>
      </c>
      <c r="D185" s="112">
        <v>207487.47771065886</v>
      </c>
      <c r="E185" s="112">
        <v>201217.24798901071</v>
      </c>
      <c r="F185" s="112">
        <v>198253.31671328758</v>
      </c>
      <c r="G185" s="112">
        <v>207813.66535734563</v>
      </c>
      <c r="H185" s="112">
        <v>212049.00228185538</v>
      </c>
      <c r="I185" s="112">
        <v>208145.99072162787</v>
      </c>
      <c r="J185" s="112">
        <v>216157.86364995362</v>
      </c>
      <c r="K185" s="112">
        <v>212352.97307104833</v>
      </c>
      <c r="L185" s="112">
        <v>211745.03312896678</v>
      </c>
      <c r="M185" s="112">
        <v>217324.3519982835</v>
      </c>
      <c r="N185" s="112">
        <v>217273.9512490218</v>
      </c>
      <c r="O185" s="112">
        <v>221936.23702696539</v>
      </c>
      <c r="P185" s="112">
        <v>225840.10650130719</v>
      </c>
      <c r="Q185" s="112">
        <v>230203.37723039114</v>
      </c>
      <c r="R185" s="112">
        <v>234872.07940683272</v>
      </c>
      <c r="S185" s="112">
        <v>240817.84945427082</v>
      </c>
      <c r="T185" s="112">
        <v>246352.92129274487</v>
      </c>
      <c r="U185" s="112">
        <v>251211.55076011532</v>
      </c>
      <c r="V185" s="112">
        <v>255110.48275683474</v>
      </c>
      <c r="W185" s="112">
        <v>258289.9636466032</v>
      </c>
      <c r="X185" s="112">
        <v>260790.65180775852</v>
      </c>
      <c r="Y185" s="112">
        <v>263765.39160743519</v>
      </c>
      <c r="Z185" s="112">
        <v>266504.62962575041</v>
      </c>
      <c r="AA185" s="112">
        <v>269978.22641366115</v>
      </c>
      <c r="AB185" s="112">
        <v>273046.5125578338</v>
      </c>
      <c r="AC185" s="112">
        <v>275982.64248241222</v>
      </c>
      <c r="AD185" s="112">
        <v>278439.69062838284</v>
      </c>
      <c r="AE185" s="112">
        <v>280928.88601908769</v>
      </c>
      <c r="AF185" s="112">
        <v>283739.32769216248</v>
      </c>
      <c r="AG185" s="112">
        <v>286758.92620663694</v>
      </c>
      <c r="AH185" s="112">
        <v>289044.4695389737</v>
      </c>
      <c r="AI185" s="112">
        <v>292062.04645561316</v>
      </c>
      <c r="AJ185" s="112">
        <v>294937.72385543276</v>
      </c>
      <c r="AK185" s="112">
        <v>297943.78023305017</v>
      </c>
      <c r="AL185" s="112">
        <v>300683.07740252692</v>
      </c>
      <c r="AM185" s="112">
        <v>303337.41925280908</v>
      </c>
      <c r="AN185" s="112">
        <v>306437.93954652379</v>
      </c>
      <c r="AO185" s="112">
        <v>309867.51632907533</v>
      </c>
      <c r="AP185" s="112">
        <v>313209.5202177561</v>
      </c>
      <c r="AQ185" s="112">
        <v>316597.83297050814</v>
      </c>
      <c r="AR185" s="112">
        <v>319693.00976304436</v>
      </c>
      <c r="AS185" s="112">
        <v>322980.83310638939</v>
      </c>
      <c r="AT185" s="112">
        <v>326423.11564676889</v>
      </c>
      <c r="AU185" s="112">
        <v>329643.49243348575</v>
      </c>
      <c r="AV185" s="112">
        <v>332686.74047734792</v>
      </c>
      <c r="AW185" s="112">
        <v>336624.85131818417</v>
      </c>
      <c r="AX185" s="112">
        <v>341070.53301430232</v>
      </c>
      <c r="AY185" s="112">
        <v>345765.5189328565</v>
      </c>
      <c r="AZ185" s="112">
        <v>351097.52817392518</v>
      </c>
    </row>
    <row r="186" spans="1:52">
      <c r="A186" s="132" t="s">
        <v>72</v>
      </c>
      <c r="B186" s="127">
        <v>58796</v>
      </c>
      <c r="C186" s="127">
        <v>65126</v>
      </c>
      <c r="D186" s="127">
        <v>68005</v>
      </c>
      <c r="E186" s="127">
        <v>70661</v>
      </c>
      <c r="F186" s="127">
        <v>76111</v>
      </c>
      <c r="G186" s="127">
        <v>80113</v>
      </c>
      <c r="H186" s="127">
        <v>84315</v>
      </c>
      <c r="I186" s="127">
        <v>88695</v>
      </c>
      <c r="J186" s="127">
        <v>97603.000000000029</v>
      </c>
      <c r="K186" s="127">
        <v>104100</v>
      </c>
      <c r="L186" s="127">
        <v>105869.37834343799</v>
      </c>
      <c r="M186" s="127">
        <v>108738</v>
      </c>
      <c r="N186" s="127">
        <v>109804</v>
      </c>
      <c r="O186" s="127">
        <v>111668.00000000001</v>
      </c>
      <c r="P186" s="127">
        <v>110740</v>
      </c>
      <c r="Q186" s="127">
        <v>113672.99999999999</v>
      </c>
      <c r="R186" s="127">
        <v>114562.94439842906</v>
      </c>
      <c r="S186" s="127">
        <v>119767.08521436954</v>
      </c>
      <c r="T186" s="127">
        <v>124611.74187438221</v>
      </c>
      <c r="U186" s="127">
        <v>130130.40699907708</v>
      </c>
      <c r="V186" s="127">
        <v>135587.77230570125</v>
      </c>
      <c r="W186" s="127">
        <v>140974.56634577783</v>
      </c>
      <c r="X186" s="127">
        <v>147367.75467916863</v>
      </c>
      <c r="Y186" s="127">
        <v>153478.09020194036</v>
      </c>
      <c r="Z186" s="127">
        <v>158407.62926572846</v>
      </c>
      <c r="AA186" s="127">
        <v>165082.41660465611</v>
      </c>
      <c r="AB186" s="127">
        <v>172616.92247802316</v>
      </c>
      <c r="AC186" s="127">
        <v>181459.27308012795</v>
      </c>
      <c r="AD186" s="127">
        <v>189373.46329751861</v>
      </c>
      <c r="AE186" s="127">
        <v>196842.89810908589</v>
      </c>
      <c r="AF186" s="127">
        <v>203695.81368121196</v>
      </c>
      <c r="AG186" s="127">
        <v>210899.32576617112</v>
      </c>
      <c r="AH186" s="127">
        <v>218674.90240848548</v>
      </c>
      <c r="AI186" s="127">
        <v>225298.12303490311</v>
      </c>
      <c r="AJ186" s="127">
        <v>231343.89629591184</v>
      </c>
      <c r="AK186" s="127">
        <v>237643.53663134846</v>
      </c>
      <c r="AL186" s="127">
        <v>243416.18203243212</v>
      </c>
      <c r="AM186" s="127">
        <v>249153.74118840919</v>
      </c>
      <c r="AN186" s="127">
        <v>254813.59275948006</v>
      </c>
      <c r="AO186" s="127">
        <v>260395.50875277573</v>
      </c>
      <c r="AP186" s="127">
        <v>265925.76003908046</v>
      </c>
      <c r="AQ186" s="127">
        <v>271486.20914193633</v>
      </c>
      <c r="AR186" s="127">
        <v>277133.75424049783</v>
      </c>
      <c r="AS186" s="127">
        <v>282847.89270994416</v>
      </c>
      <c r="AT186" s="127">
        <v>288539.47287495586</v>
      </c>
      <c r="AU186" s="127">
        <v>294254.7726045684</v>
      </c>
      <c r="AV186" s="127">
        <v>299885.05169530283</v>
      </c>
      <c r="AW186" s="127">
        <v>305395.78542929457</v>
      </c>
      <c r="AX186" s="127">
        <v>310617.75449889095</v>
      </c>
      <c r="AY186" s="127">
        <v>316158.88966419012</v>
      </c>
      <c r="AZ186" s="127">
        <v>322466.74357667466</v>
      </c>
    </row>
    <row r="187" spans="1:52">
      <c r="A187" s="132" t="s">
        <v>68</v>
      </c>
      <c r="B187" s="127">
        <v>80092.482669744102</v>
      </c>
      <c r="C187" s="127">
        <v>80895.154984900233</v>
      </c>
      <c r="D187" s="127">
        <v>81671.392689150176</v>
      </c>
      <c r="E187" s="127">
        <v>82090.069795556119</v>
      </c>
      <c r="F187" s="127">
        <v>85340.137436244113</v>
      </c>
      <c r="G187" s="127">
        <v>86085.197458878698</v>
      </c>
      <c r="H187" s="127">
        <v>87859.128160907829</v>
      </c>
      <c r="I187" s="127">
        <v>89972.419987898509</v>
      </c>
      <c r="J187" s="127">
        <v>93543.54812448204</v>
      </c>
      <c r="K187" s="127">
        <v>93457.982411954523</v>
      </c>
      <c r="L187" s="127">
        <v>96121.432668023423</v>
      </c>
      <c r="M187" s="127">
        <v>97346.018609899213</v>
      </c>
      <c r="N187" s="127">
        <v>98922.469833189461</v>
      </c>
      <c r="O187" s="127">
        <v>99351.662948261495</v>
      </c>
      <c r="P187" s="127">
        <v>100626.64467596638</v>
      </c>
      <c r="Q187" s="127">
        <v>102363.4431270354</v>
      </c>
      <c r="R187" s="127">
        <v>105852.62237056663</v>
      </c>
      <c r="S187" s="127">
        <v>109530.06117626758</v>
      </c>
      <c r="T187" s="127">
        <v>112867.93264670896</v>
      </c>
      <c r="U187" s="127">
        <v>115861.17099355183</v>
      </c>
      <c r="V187" s="127">
        <v>118344.70971917672</v>
      </c>
      <c r="W187" s="127">
        <v>120433.39795078179</v>
      </c>
      <c r="X187" s="127">
        <v>122141.56344984047</v>
      </c>
      <c r="Y187" s="127">
        <v>124020.9499939307</v>
      </c>
      <c r="Z187" s="127">
        <v>125932.21484100244</v>
      </c>
      <c r="AA187" s="127">
        <v>128097.62946664741</v>
      </c>
      <c r="AB187" s="127">
        <v>129966.01049973775</v>
      </c>
      <c r="AC187" s="127">
        <v>131650.00125075303</v>
      </c>
      <c r="AD187" s="127">
        <v>133274.38818022123</v>
      </c>
      <c r="AE187" s="127">
        <v>134834.59672781863</v>
      </c>
      <c r="AF187" s="127">
        <v>136438.13531637064</v>
      </c>
      <c r="AG187" s="127">
        <v>138032.95169623572</v>
      </c>
      <c r="AH187" s="127">
        <v>139665.52891562408</v>
      </c>
      <c r="AI187" s="127">
        <v>141461.89560082185</v>
      </c>
      <c r="AJ187" s="127">
        <v>143299.78256412022</v>
      </c>
      <c r="AK187" s="127">
        <v>145206.8762515792</v>
      </c>
      <c r="AL187" s="127">
        <v>147149.91636735169</v>
      </c>
      <c r="AM187" s="127">
        <v>149126.8439906837</v>
      </c>
      <c r="AN187" s="127">
        <v>151118.75341151239</v>
      </c>
      <c r="AO187" s="127">
        <v>153144.091048431</v>
      </c>
      <c r="AP187" s="127">
        <v>155208.93092720228</v>
      </c>
      <c r="AQ187" s="127">
        <v>157323.57790979402</v>
      </c>
      <c r="AR187" s="127">
        <v>159478.59224247144</v>
      </c>
      <c r="AS187" s="127">
        <v>161716.44944856188</v>
      </c>
      <c r="AT187" s="127">
        <v>164030.53692480415</v>
      </c>
      <c r="AU187" s="127">
        <v>166461.29902795752</v>
      </c>
      <c r="AV187" s="127">
        <v>168973.3060409571</v>
      </c>
      <c r="AW187" s="127">
        <v>171626.55805494412</v>
      </c>
      <c r="AX187" s="127">
        <v>174286.19924857956</v>
      </c>
      <c r="AY187" s="127">
        <v>177018.21053051995</v>
      </c>
      <c r="AZ187" s="127">
        <v>179825.82855841605</v>
      </c>
    </row>
    <row r="188" spans="1:52">
      <c r="A188" s="122" t="s">
        <v>52</v>
      </c>
      <c r="B188" s="123">
        <v>405463.75464222394</v>
      </c>
      <c r="C188" s="123">
        <v>388048.30225225701</v>
      </c>
      <c r="D188" s="123">
        <v>385983.19255303103</v>
      </c>
      <c r="E188" s="123">
        <v>394375.26875462395</v>
      </c>
      <c r="F188" s="123">
        <v>419326.37026043306</v>
      </c>
      <c r="G188" s="123">
        <v>416024.18045013293</v>
      </c>
      <c r="H188" s="123">
        <v>438164.92025294504</v>
      </c>
      <c r="I188" s="123">
        <v>452000.00000000006</v>
      </c>
      <c r="J188" s="123">
        <v>442763</v>
      </c>
      <c r="K188" s="123">
        <v>363541</v>
      </c>
      <c r="L188" s="123">
        <v>393531</v>
      </c>
      <c r="M188" s="123">
        <v>422096.99999999988</v>
      </c>
      <c r="N188" s="123">
        <v>406661.00000000012</v>
      </c>
      <c r="O188" s="123">
        <v>406720.00000000006</v>
      </c>
      <c r="P188" s="123">
        <v>410824</v>
      </c>
      <c r="Q188" s="123">
        <v>417539.99999999994</v>
      </c>
      <c r="R188" s="123">
        <v>413915.77645407344</v>
      </c>
      <c r="S188" s="123">
        <v>428265.97650265659</v>
      </c>
      <c r="T188" s="123">
        <v>441376.63869363326</v>
      </c>
      <c r="U188" s="123">
        <v>452209.91522310517</v>
      </c>
      <c r="V188" s="123">
        <v>461581.33974188392</v>
      </c>
      <c r="W188" s="123">
        <v>470146.31261044927</v>
      </c>
      <c r="X188" s="123">
        <v>478042.76623499551</v>
      </c>
      <c r="Y188" s="123">
        <v>485218.86262032448</v>
      </c>
      <c r="Z188" s="123">
        <v>492150.76100312395</v>
      </c>
      <c r="AA188" s="123">
        <v>499181.96242935891</v>
      </c>
      <c r="AB188" s="123">
        <v>505885.45831654139</v>
      </c>
      <c r="AC188" s="123">
        <v>512575.95055932424</v>
      </c>
      <c r="AD188" s="123">
        <v>519211.29859154217</v>
      </c>
      <c r="AE188" s="123">
        <v>525845.558074806</v>
      </c>
      <c r="AF188" s="123">
        <v>532381.5323271458</v>
      </c>
      <c r="AG188" s="123">
        <v>538232.10065193707</v>
      </c>
      <c r="AH188" s="123">
        <v>543839.41369626229</v>
      </c>
      <c r="AI188" s="123">
        <v>549595.84585636912</v>
      </c>
      <c r="AJ188" s="123">
        <v>555308.38912928756</v>
      </c>
      <c r="AK188" s="123">
        <v>561042.29153780732</v>
      </c>
      <c r="AL188" s="123">
        <v>566742.44284541311</v>
      </c>
      <c r="AM188" s="123">
        <v>572579.7761990719</v>
      </c>
      <c r="AN188" s="123">
        <v>578504.77675527032</v>
      </c>
      <c r="AO188" s="123">
        <v>584509.27877510502</v>
      </c>
      <c r="AP188" s="123">
        <v>590601.22703369404</v>
      </c>
      <c r="AQ188" s="123">
        <v>596772.40424829163</v>
      </c>
      <c r="AR188" s="123">
        <v>603092.20054131362</v>
      </c>
      <c r="AS188" s="123">
        <v>609520.81479208358</v>
      </c>
      <c r="AT188" s="123">
        <v>615851.39320016163</v>
      </c>
      <c r="AU188" s="123">
        <v>622317.31130481057</v>
      </c>
      <c r="AV188" s="123">
        <v>628725.6541070143</v>
      </c>
      <c r="AW188" s="123">
        <v>635261.69824812794</v>
      </c>
      <c r="AX188" s="123">
        <v>641693.31005809898</v>
      </c>
      <c r="AY188" s="123">
        <v>648088.96463366225</v>
      </c>
      <c r="AZ188" s="123">
        <v>654512.16305727884</v>
      </c>
    </row>
    <row r="189" spans="1:52">
      <c r="A189" s="133" t="s">
        <v>137</v>
      </c>
      <c r="B189" s="112">
        <v>103387.34686691964</v>
      </c>
      <c r="C189" s="112">
        <v>99899.293581711492</v>
      </c>
      <c r="D189" s="112">
        <v>101876.02772437515</v>
      </c>
      <c r="E189" s="112">
        <v>112030.11889715833</v>
      </c>
      <c r="F189" s="112">
        <v>124146.69541196451</v>
      </c>
      <c r="G189" s="112">
        <v>121499.196080329</v>
      </c>
      <c r="H189" s="112">
        <v>124292.92904935892</v>
      </c>
      <c r="I189" s="112">
        <v>127363.96339880266</v>
      </c>
      <c r="J189" s="112">
        <v>126039.3627863608</v>
      </c>
      <c r="K189" s="112">
        <v>105303.74321560992</v>
      </c>
      <c r="L189" s="112">
        <v>112231.90125764391</v>
      </c>
      <c r="M189" s="112">
        <v>124409.22157856738</v>
      </c>
      <c r="N189" s="112">
        <v>121226.69132282396</v>
      </c>
      <c r="O189" s="112">
        <v>116797.67805865857</v>
      </c>
      <c r="P189" s="112">
        <v>115280.35929938723</v>
      </c>
      <c r="Q189" s="112">
        <v>112537.44252446789</v>
      </c>
      <c r="R189" s="112">
        <v>107371.19075913039</v>
      </c>
      <c r="S189" s="112">
        <v>110498.15969743879</v>
      </c>
      <c r="T189" s="112">
        <v>110995.23798386028</v>
      </c>
      <c r="U189" s="112">
        <v>111491.02239506012</v>
      </c>
      <c r="V189" s="112">
        <v>111830.81033099648</v>
      </c>
      <c r="W189" s="112">
        <v>112489.11126656973</v>
      </c>
      <c r="X189" s="112">
        <v>113142.87965177493</v>
      </c>
      <c r="Y189" s="112">
        <v>114089.44755640576</v>
      </c>
      <c r="Z189" s="112">
        <v>114881.36454110283</v>
      </c>
      <c r="AA189" s="112">
        <v>115605.75217969263</v>
      </c>
      <c r="AB189" s="112">
        <v>116536.28206420477</v>
      </c>
      <c r="AC189" s="112">
        <v>117079.25884062264</v>
      </c>
      <c r="AD189" s="112">
        <v>118153.2493756089</v>
      </c>
      <c r="AE189" s="112">
        <v>119189.10085561703</v>
      </c>
      <c r="AF189" s="112">
        <v>120482.4509302268</v>
      </c>
      <c r="AG189" s="112">
        <v>120803.51292387706</v>
      </c>
      <c r="AH189" s="112">
        <v>121492.26918442786</v>
      </c>
      <c r="AI189" s="112">
        <v>122616.37831483134</v>
      </c>
      <c r="AJ189" s="112">
        <v>123286.93429822015</v>
      </c>
      <c r="AK189" s="112">
        <v>124096.20131345367</v>
      </c>
      <c r="AL189" s="112">
        <v>124999.64386547494</v>
      </c>
      <c r="AM189" s="112">
        <v>125321.67001104416</v>
      </c>
      <c r="AN189" s="112">
        <v>125868.93367428998</v>
      </c>
      <c r="AO189" s="112">
        <v>126173.49998390807</v>
      </c>
      <c r="AP189" s="112">
        <v>126448.95021738688</v>
      </c>
      <c r="AQ189" s="112">
        <v>126866.2542780615</v>
      </c>
      <c r="AR189" s="112">
        <v>127254.60321391674</v>
      </c>
      <c r="AS189" s="112">
        <v>127408.64713677534</v>
      </c>
      <c r="AT189" s="112">
        <v>128003.96635090592</v>
      </c>
      <c r="AU189" s="112">
        <v>127976.19388095172</v>
      </c>
      <c r="AV189" s="112">
        <v>128252.30771697299</v>
      </c>
      <c r="AW189" s="112">
        <v>127007.4979986439</v>
      </c>
      <c r="AX189" s="112">
        <v>125715.85750119899</v>
      </c>
      <c r="AY189" s="112">
        <v>124414.81459597645</v>
      </c>
      <c r="AZ189" s="112">
        <v>122981.09169735329</v>
      </c>
    </row>
    <row r="190" spans="1:52">
      <c r="A190" s="134" t="s">
        <v>157</v>
      </c>
      <c r="B190" s="114">
        <v>302076.40777530428</v>
      </c>
      <c r="C190" s="114">
        <v>288149.00867054553</v>
      </c>
      <c r="D190" s="114">
        <v>284107.16482865589</v>
      </c>
      <c r="E190" s="114">
        <v>282345.14985746564</v>
      </c>
      <c r="F190" s="114">
        <v>295179.67484846857</v>
      </c>
      <c r="G190" s="114">
        <v>294524.98436980392</v>
      </c>
      <c r="H190" s="114">
        <v>313871.99120358611</v>
      </c>
      <c r="I190" s="114">
        <v>324636.03660119738</v>
      </c>
      <c r="J190" s="114">
        <v>316723.63721363922</v>
      </c>
      <c r="K190" s="114">
        <v>258237.25678439008</v>
      </c>
      <c r="L190" s="114">
        <v>281299.09874235606</v>
      </c>
      <c r="M190" s="114">
        <v>297687.77842143254</v>
      </c>
      <c r="N190" s="114">
        <v>285434.30867717613</v>
      </c>
      <c r="O190" s="114">
        <v>289922.32194134151</v>
      </c>
      <c r="P190" s="114">
        <v>295543.6407006128</v>
      </c>
      <c r="Q190" s="114">
        <v>305002.55747553206</v>
      </c>
      <c r="R190" s="114">
        <v>306544.58569494303</v>
      </c>
      <c r="S190" s="114">
        <v>317767.81680521782</v>
      </c>
      <c r="T190" s="114">
        <v>330381.40070977301</v>
      </c>
      <c r="U190" s="114">
        <v>340718.89282804506</v>
      </c>
      <c r="V190" s="114">
        <v>349750.52941088745</v>
      </c>
      <c r="W190" s="114">
        <v>357657.20134387951</v>
      </c>
      <c r="X190" s="114">
        <v>364899.88658322056</v>
      </c>
      <c r="Y190" s="114">
        <v>371129.41506391874</v>
      </c>
      <c r="Z190" s="114">
        <v>377269.3964620211</v>
      </c>
      <c r="AA190" s="114">
        <v>383576.2102496663</v>
      </c>
      <c r="AB190" s="114">
        <v>389349.17625233665</v>
      </c>
      <c r="AC190" s="114">
        <v>395496.69171870156</v>
      </c>
      <c r="AD190" s="114">
        <v>401058.04921593331</v>
      </c>
      <c r="AE190" s="114">
        <v>406656.45721918897</v>
      </c>
      <c r="AF190" s="114">
        <v>411899.08139691903</v>
      </c>
      <c r="AG190" s="114">
        <v>417428.58772806003</v>
      </c>
      <c r="AH190" s="114">
        <v>422347.14451183437</v>
      </c>
      <c r="AI190" s="114">
        <v>426979.46754153783</v>
      </c>
      <c r="AJ190" s="114">
        <v>432021.45483106736</v>
      </c>
      <c r="AK190" s="114">
        <v>436946.0902243536</v>
      </c>
      <c r="AL190" s="114">
        <v>441742.7989799382</v>
      </c>
      <c r="AM190" s="114">
        <v>447258.10618802771</v>
      </c>
      <c r="AN190" s="114">
        <v>452635.84308098035</v>
      </c>
      <c r="AO190" s="114">
        <v>458335.77879119694</v>
      </c>
      <c r="AP190" s="114">
        <v>464152.27681630722</v>
      </c>
      <c r="AQ190" s="114">
        <v>469906.14997023018</v>
      </c>
      <c r="AR190" s="114">
        <v>475837.59732739686</v>
      </c>
      <c r="AS190" s="114">
        <v>482112.16765530821</v>
      </c>
      <c r="AT190" s="114">
        <v>487847.42684925569</v>
      </c>
      <c r="AU190" s="114">
        <v>494341.11742385884</v>
      </c>
      <c r="AV190" s="114">
        <v>500473.34639004135</v>
      </c>
      <c r="AW190" s="114">
        <v>508254.2002494841</v>
      </c>
      <c r="AX190" s="114">
        <v>515977.45255690004</v>
      </c>
      <c r="AY190" s="114">
        <v>523674.15003768582</v>
      </c>
      <c r="AZ190" s="114">
        <v>531531.07135992555</v>
      </c>
    </row>
    <row r="191" spans="1:52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  <c r="AB191" s="131"/>
      <c r="AC191" s="131"/>
      <c r="AD191" s="131"/>
      <c r="AE191" s="131"/>
      <c r="AF191" s="131"/>
      <c r="AG191" s="131"/>
      <c r="AH191" s="131"/>
      <c r="AI191" s="131"/>
      <c r="AJ191" s="131"/>
      <c r="AK191" s="131"/>
      <c r="AL191" s="131"/>
      <c r="AM191" s="131"/>
      <c r="AN191" s="131"/>
      <c r="AO191" s="131"/>
      <c r="AP191" s="131"/>
      <c r="AQ191" s="131"/>
      <c r="AR191" s="131"/>
      <c r="AS191" s="131"/>
      <c r="AT191" s="131"/>
      <c r="AU191" s="131"/>
      <c r="AV191" s="131"/>
      <c r="AW191" s="131"/>
      <c r="AX191" s="131"/>
      <c r="AY191" s="131"/>
      <c r="AZ191" s="131"/>
    </row>
    <row r="192" spans="1:52">
      <c r="A192" s="20" t="s">
        <v>130</v>
      </c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</row>
    <row r="193" spans="1:52">
      <c r="A193" s="122" t="s">
        <v>42</v>
      </c>
      <c r="B193" s="123">
        <v>1130957.6696290753</v>
      </c>
      <c r="C193" s="123">
        <v>1101918.5572242734</v>
      </c>
      <c r="D193" s="123">
        <v>1085945.9556826809</v>
      </c>
      <c r="E193" s="123">
        <v>1108841.5446486888</v>
      </c>
      <c r="F193" s="123">
        <v>1246239.9310140004</v>
      </c>
      <c r="G193" s="123">
        <v>1342624.9617049396</v>
      </c>
      <c r="H193" s="123">
        <v>1392959.3701531985</v>
      </c>
      <c r="I193" s="123">
        <v>1518371.3658825643</v>
      </c>
      <c r="J193" s="123">
        <v>1515215.4545028978</v>
      </c>
      <c r="K193" s="123">
        <v>1438136.0292857392</v>
      </c>
      <c r="L193" s="123">
        <v>1425645.2401431217</v>
      </c>
      <c r="M193" s="123">
        <v>1502233.6531085232</v>
      </c>
      <c r="N193" s="123">
        <v>1517082.8840823886</v>
      </c>
      <c r="O193" s="123">
        <v>1556679.8936868738</v>
      </c>
      <c r="P193" s="123">
        <v>1623316.4444816671</v>
      </c>
      <c r="Q193" s="123">
        <v>1695992.9230325993</v>
      </c>
      <c r="R193" s="123">
        <v>1786905.189955926</v>
      </c>
      <c r="S193" s="123">
        <v>1881949.4161067624</v>
      </c>
      <c r="T193" s="123">
        <v>1971280.0556774093</v>
      </c>
      <c r="U193" s="123">
        <v>2053855.8883511836</v>
      </c>
      <c r="V193" s="123">
        <v>2127902.4473983683</v>
      </c>
      <c r="W193" s="123">
        <v>2198695.8738234225</v>
      </c>
      <c r="X193" s="123">
        <v>2267695.6212492539</v>
      </c>
      <c r="Y193" s="123">
        <v>2331401.4997434099</v>
      </c>
      <c r="Z193" s="123">
        <v>2393563.8239778168</v>
      </c>
      <c r="AA193" s="123">
        <v>2452327.9011685285</v>
      </c>
      <c r="AB193" s="123">
        <v>2508162.8617961975</v>
      </c>
      <c r="AC193" s="123">
        <v>2562714.7570009725</v>
      </c>
      <c r="AD193" s="123">
        <v>2620246.0929604732</v>
      </c>
      <c r="AE193" s="123">
        <v>2680935.2811803771</v>
      </c>
      <c r="AF193" s="123">
        <v>2736403.2710299813</v>
      </c>
      <c r="AG193" s="123">
        <v>2791595.5893688882</v>
      </c>
      <c r="AH193" s="123">
        <v>2849867.3544040779</v>
      </c>
      <c r="AI193" s="123">
        <v>2899087.4252347834</v>
      </c>
      <c r="AJ193" s="123">
        <v>2951239.393855792</v>
      </c>
      <c r="AK193" s="123">
        <v>3000217.4983442225</v>
      </c>
      <c r="AL193" s="123">
        <v>3052486.2535993047</v>
      </c>
      <c r="AM193" s="123">
        <v>3110000.2393910028</v>
      </c>
      <c r="AN193" s="123">
        <v>3161199.7403082401</v>
      </c>
      <c r="AO193" s="123">
        <v>3213304.8308395082</v>
      </c>
      <c r="AP193" s="123">
        <v>3268746.7098546149</v>
      </c>
      <c r="AQ193" s="123">
        <v>3324453.0545078861</v>
      </c>
      <c r="AR193" s="123">
        <v>3385047.2254048977</v>
      </c>
      <c r="AS193" s="123">
        <v>3443139.9896677425</v>
      </c>
      <c r="AT193" s="123">
        <v>3501622.7443672558</v>
      </c>
      <c r="AU193" s="123">
        <v>3557580.6470858776</v>
      </c>
      <c r="AV193" s="123">
        <v>3620640.136047862</v>
      </c>
      <c r="AW193" s="123">
        <v>3679363.5215108935</v>
      </c>
      <c r="AX193" s="123">
        <v>3729115.321817846</v>
      </c>
      <c r="AY193" s="123">
        <v>3791748.5372797716</v>
      </c>
      <c r="AZ193" s="123">
        <v>3842546.3384619667</v>
      </c>
    </row>
    <row r="194" spans="1:52">
      <c r="A194" s="132" t="s">
        <v>55</v>
      </c>
      <c r="B194" s="127">
        <v>92291.247015297486</v>
      </c>
      <c r="C194" s="127">
        <v>91191.361403363655</v>
      </c>
      <c r="D194" s="127">
        <v>90645.116791834182</v>
      </c>
      <c r="E194" s="127">
        <v>93155.47750879114</v>
      </c>
      <c r="F194" s="127">
        <v>97875.061863274299</v>
      </c>
      <c r="G194" s="127">
        <v>102013.1741677168</v>
      </c>
      <c r="H194" s="127">
        <v>105315.34969986462</v>
      </c>
      <c r="I194" s="127">
        <v>110317.55806036395</v>
      </c>
      <c r="J194" s="127">
        <v>105683.32508993949</v>
      </c>
      <c r="K194" s="127">
        <v>100227.37170072366</v>
      </c>
      <c r="L194" s="127">
        <v>101496.75054167997</v>
      </c>
      <c r="M194" s="127">
        <v>103148.56484483917</v>
      </c>
      <c r="N194" s="127">
        <v>97889.92472442922</v>
      </c>
      <c r="O194" s="127">
        <v>92393.968620263491</v>
      </c>
      <c r="P194" s="127">
        <v>92761.606924854714</v>
      </c>
      <c r="Q194" s="127">
        <v>97197.878817370802</v>
      </c>
      <c r="R194" s="127">
        <v>102426.97513613451</v>
      </c>
      <c r="S194" s="127">
        <v>105643.4552312626</v>
      </c>
      <c r="T194" s="127">
        <v>108791.93155208205</v>
      </c>
      <c r="U194" s="127">
        <v>111660.34772480864</v>
      </c>
      <c r="V194" s="127">
        <v>114258.48754671469</v>
      </c>
      <c r="W194" s="127">
        <v>116847.56723372613</v>
      </c>
      <c r="X194" s="127">
        <v>119387.40620377369</v>
      </c>
      <c r="Y194" s="127">
        <v>121604.5629347662</v>
      </c>
      <c r="Z194" s="127">
        <v>124077.2719524663</v>
      </c>
      <c r="AA194" s="127">
        <v>126909.69409035869</v>
      </c>
      <c r="AB194" s="127">
        <v>129380.74954004296</v>
      </c>
      <c r="AC194" s="127">
        <v>131561.13012532232</v>
      </c>
      <c r="AD194" s="127">
        <v>133953.43210760347</v>
      </c>
      <c r="AE194" s="127">
        <v>136367.08184755742</v>
      </c>
      <c r="AF194" s="127">
        <v>138803.26266242308</v>
      </c>
      <c r="AG194" s="127">
        <v>141209.28370493234</v>
      </c>
      <c r="AH194" s="127">
        <v>143690.29889435909</v>
      </c>
      <c r="AI194" s="127">
        <v>146235.91740395501</v>
      </c>
      <c r="AJ194" s="127">
        <v>148933.26646082345</v>
      </c>
      <c r="AK194" s="127">
        <v>151675.87083217723</v>
      </c>
      <c r="AL194" s="127">
        <v>154456.72939135568</v>
      </c>
      <c r="AM194" s="127">
        <v>157286.2871186788</v>
      </c>
      <c r="AN194" s="127">
        <v>160154.30477161836</v>
      </c>
      <c r="AO194" s="127">
        <v>163047.84427473194</v>
      </c>
      <c r="AP194" s="127">
        <v>166067.31962163639</v>
      </c>
      <c r="AQ194" s="127">
        <v>169148.94403961956</v>
      </c>
      <c r="AR194" s="127">
        <v>172340.8773137228</v>
      </c>
      <c r="AS194" s="127">
        <v>175620.00490289292</v>
      </c>
      <c r="AT194" s="127">
        <v>178992.33481085926</v>
      </c>
      <c r="AU194" s="127">
        <v>182455.80940479971</v>
      </c>
      <c r="AV194" s="127">
        <v>186048.0062766817</v>
      </c>
      <c r="AW194" s="127">
        <v>189672.19815302215</v>
      </c>
      <c r="AX194" s="127">
        <v>193332.35603615845</v>
      </c>
      <c r="AY194" s="127">
        <v>197199.49449205465</v>
      </c>
      <c r="AZ194" s="127">
        <v>201012.92310620737</v>
      </c>
    </row>
    <row r="195" spans="1:52">
      <c r="A195" s="111" t="s">
        <v>158</v>
      </c>
      <c r="B195" s="112">
        <v>92291.247015297486</v>
      </c>
      <c r="C195" s="112">
        <v>91191.361403363655</v>
      </c>
      <c r="D195" s="112">
        <v>90645.116791834182</v>
      </c>
      <c r="E195" s="112">
        <v>93155.47750879114</v>
      </c>
      <c r="F195" s="112">
        <v>97875.061863274299</v>
      </c>
      <c r="G195" s="112">
        <v>102013.1741677168</v>
      </c>
      <c r="H195" s="112">
        <v>105315.34969986462</v>
      </c>
      <c r="I195" s="112">
        <v>110317.55806036395</v>
      </c>
      <c r="J195" s="112">
        <v>105683.32508993949</v>
      </c>
      <c r="K195" s="112">
        <v>100227.37170072366</v>
      </c>
      <c r="L195" s="112">
        <v>101496.75054167997</v>
      </c>
      <c r="M195" s="112">
        <v>103148.56484483917</v>
      </c>
      <c r="N195" s="112">
        <v>97889.92472442922</v>
      </c>
      <c r="O195" s="112">
        <v>92393.968620263491</v>
      </c>
      <c r="P195" s="112">
        <v>92761.606924854714</v>
      </c>
      <c r="Q195" s="112">
        <v>97197.878817370802</v>
      </c>
      <c r="R195" s="112">
        <v>102426.97435610117</v>
      </c>
      <c r="S195" s="112">
        <v>105643.45288268881</v>
      </c>
      <c r="T195" s="112">
        <v>108791.92419927102</v>
      </c>
      <c r="U195" s="112">
        <v>111660.32981647854</v>
      </c>
      <c r="V195" s="112">
        <v>114258.45204901123</v>
      </c>
      <c r="W195" s="112">
        <v>116847.50453752094</v>
      </c>
      <c r="X195" s="112">
        <v>119387.29326355549</v>
      </c>
      <c r="Y195" s="112">
        <v>121604.37123157544</v>
      </c>
      <c r="Z195" s="112">
        <v>124076.94956899945</v>
      </c>
      <c r="AA195" s="112">
        <v>126909.15157272336</v>
      </c>
      <c r="AB195" s="112">
        <v>129379.886289281</v>
      </c>
      <c r="AC195" s="112">
        <v>131559.82696151655</v>
      </c>
      <c r="AD195" s="112">
        <v>133951.32862281002</v>
      </c>
      <c r="AE195" s="112">
        <v>136363.68987957863</v>
      </c>
      <c r="AF195" s="112">
        <v>138797.70080790255</v>
      </c>
      <c r="AG195" s="112">
        <v>141200.41800407512</v>
      </c>
      <c r="AH195" s="112">
        <v>143675.33028084593</v>
      </c>
      <c r="AI195" s="112">
        <v>146209.56482445114</v>
      </c>
      <c r="AJ195" s="112">
        <v>148889.0029197913</v>
      </c>
      <c r="AK195" s="112">
        <v>151600.8495971541</v>
      </c>
      <c r="AL195" s="112">
        <v>154332.51191050574</v>
      </c>
      <c r="AM195" s="112">
        <v>157081.35802705507</v>
      </c>
      <c r="AN195" s="112">
        <v>159785.01703227512</v>
      </c>
      <c r="AO195" s="112">
        <v>162484.60710914273</v>
      </c>
      <c r="AP195" s="112">
        <v>165200.57015572034</v>
      </c>
      <c r="AQ195" s="112">
        <v>167876.37936972608</v>
      </c>
      <c r="AR195" s="112">
        <v>170498.03684331651</v>
      </c>
      <c r="AS195" s="112">
        <v>172943.51897734005</v>
      </c>
      <c r="AT195" s="112">
        <v>175190.5842233146</v>
      </c>
      <c r="AU195" s="112">
        <v>177084.11360908055</v>
      </c>
      <c r="AV195" s="112">
        <v>178723.30248798247</v>
      </c>
      <c r="AW195" s="112">
        <v>179866.86800548364</v>
      </c>
      <c r="AX195" s="112">
        <v>180416.80930811242</v>
      </c>
      <c r="AY195" s="112">
        <v>180633.67740040974</v>
      </c>
      <c r="AZ195" s="112">
        <v>180378.51435441955</v>
      </c>
    </row>
    <row r="196" spans="1:52">
      <c r="A196" s="111" t="s">
        <v>159</v>
      </c>
      <c r="B196" s="112">
        <v>0</v>
      </c>
      <c r="C196" s="112">
        <v>0</v>
      </c>
      <c r="D196" s="112">
        <v>0</v>
      </c>
      <c r="E196" s="112">
        <v>0</v>
      </c>
      <c r="F196" s="112">
        <v>0</v>
      </c>
      <c r="G196" s="112">
        <v>0</v>
      </c>
      <c r="H196" s="112">
        <v>0</v>
      </c>
      <c r="I196" s="112">
        <v>0</v>
      </c>
      <c r="J196" s="112">
        <v>0</v>
      </c>
      <c r="K196" s="112">
        <v>0</v>
      </c>
      <c r="L196" s="112">
        <v>0</v>
      </c>
      <c r="M196" s="112">
        <v>0</v>
      </c>
      <c r="N196" s="112">
        <v>0</v>
      </c>
      <c r="O196" s="112">
        <v>0</v>
      </c>
      <c r="P196" s="112">
        <v>0</v>
      </c>
      <c r="Q196" s="112">
        <v>0</v>
      </c>
      <c r="R196" s="112">
        <v>7.8003333658788556E-4</v>
      </c>
      <c r="S196" s="112">
        <v>2.3485737958335228E-3</v>
      </c>
      <c r="T196" s="112">
        <v>7.3528110338829727E-3</v>
      </c>
      <c r="U196" s="112">
        <v>1.7908330102640091E-2</v>
      </c>
      <c r="V196" s="112">
        <v>3.5497703458161958E-2</v>
      </c>
      <c r="W196" s="112">
        <v>6.2696205196872287E-2</v>
      </c>
      <c r="X196" s="112">
        <v>0.11294021819167363</v>
      </c>
      <c r="Y196" s="112">
        <v>0.19170319076728706</v>
      </c>
      <c r="Z196" s="112">
        <v>0.32238346683888658</v>
      </c>
      <c r="AA196" s="112">
        <v>0.54251763533572994</v>
      </c>
      <c r="AB196" s="112">
        <v>0.86325076195662076</v>
      </c>
      <c r="AC196" s="112">
        <v>1.30316380576901</v>
      </c>
      <c r="AD196" s="112">
        <v>2.1034847934356735</v>
      </c>
      <c r="AE196" s="112">
        <v>3.3919679787907331</v>
      </c>
      <c r="AF196" s="112">
        <v>5.5618545205228216</v>
      </c>
      <c r="AG196" s="112">
        <v>8.8657008572286333</v>
      </c>
      <c r="AH196" s="112">
        <v>14.96861351316379</v>
      </c>
      <c r="AI196" s="112">
        <v>26.352579503866036</v>
      </c>
      <c r="AJ196" s="112">
        <v>44.26354103215369</v>
      </c>
      <c r="AK196" s="112">
        <v>75.021235023124163</v>
      </c>
      <c r="AL196" s="112">
        <v>124.21748084993861</v>
      </c>
      <c r="AM196" s="112">
        <v>204.92909162373496</v>
      </c>
      <c r="AN196" s="112">
        <v>369.28773934322868</v>
      </c>
      <c r="AO196" s="112">
        <v>563.23716558919364</v>
      </c>
      <c r="AP196" s="112">
        <v>866.7494659160385</v>
      </c>
      <c r="AQ196" s="112">
        <v>1272.5646698934604</v>
      </c>
      <c r="AR196" s="112">
        <v>1842.8404704062777</v>
      </c>
      <c r="AS196" s="112">
        <v>2676.4859255528577</v>
      </c>
      <c r="AT196" s="112">
        <v>3801.7505875446736</v>
      </c>
      <c r="AU196" s="112">
        <v>5371.6957957191589</v>
      </c>
      <c r="AV196" s="112">
        <v>7324.7037886992275</v>
      </c>
      <c r="AW196" s="112">
        <v>9805.3301475385069</v>
      </c>
      <c r="AX196" s="112">
        <v>12915.546728046042</v>
      </c>
      <c r="AY196" s="112">
        <v>16565.817091644905</v>
      </c>
      <c r="AZ196" s="112">
        <v>20634.408751787829</v>
      </c>
    </row>
    <row r="197" spans="1:52">
      <c r="A197" s="111" t="s">
        <v>160</v>
      </c>
      <c r="B197" s="112">
        <v>0</v>
      </c>
      <c r="C197" s="112">
        <v>0</v>
      </c>
      <c r="D197" s="112">
        <v>0</v>
      </c>
      <c r="E197" s="112">
        <v>0</v>
      </c>
      <c r="F197" s="112">
        <v>0</v>
      </c>
      <c r="G197" s="112">
        <v>0</v>
      </c>
      <c r="H197" s="112">
        <v>0</v>
      </c>
      <c r="I197" s="112">
        <v>0</v>
      </c>
      <c r="J197" s="112">
        <v>0</v>
      </c>
      <c r="K197" s="112">
        <v>0</v>
      </c>
      <c r="L197" s="112">
        <v>0</v>
      </c>
      <c r="M197" s="112">
        <v>0</v>
      </c>
      <c r="N197" s="112">
        <v>0</v>
      </c>
      <c r="O197" s="112">
        <v>0</v>
      </c>
      <c r="P197" s="112">
        <v>0</v>
      </c>
      <c r="Q197" s="112">
        <v>0</v>
      </c>
      <c r="R197" s="112">
        <v>0</v>
      </c>
      <c r="S197" s="112">
        <v>0</v>
      </c>
      <c r="T197" s="112">
        <v>0</v>
      </c>
      <c r="U197" s="112">
        <v>0</v>
      </c>
      <c r="V197" s="112">
        <v>0</v>
      </c>
      <c r="W197" s="112">
        <v>0</v>
      </c>
      <c r="X197" s="112">
        <v>0</v>
      </c>
      <c r="Y197" s="112">
        <v>0</v>
      </c>
      <c r="Z197" s="112">
        <v>0</v>
      </c>
      <c r="AA197" s="112">
        <v>0</v>
      </c>
      <c r="AB197" s="112">
        <v>0</v>
      </c>
      <c r="AC197" s="112">
        <v>0</v>
      </c>
      <c r="AD197" s="112">
        <v>0</v>
      </c>
      <c r="AE197" s="112">
        <v>0</v>
      </c>
      <c r="AF197" s="112">
        <v>0</v>
      </c>
      <c r="AG197" s="112">
        <v>0</v>
      </c>
      <c r="AH197" s="112">
        <v>0</v>
      </c>
      <c r="AI197" s="112">
        <v>0</v>
      </c>
      <c r="AJ197" s="112">
        <v>0</v>
      </c>
      <c r="AK197" s="112">
        <v>0</v>
      </c>
      <c r="AL197" s="112">
        <v>0</v>
      </c>
      <c r="AM197" s="112">
        <v>0</v>
      </c>
      <c r="AN197" s="112">
        <v>0</v>
      </c>
      <c r="AO197" s="112">
        <v>0</v>
      </c>
      <c r="AP197" s="112">
        <v>0</v>
      </c>
      <c r="AQ197" s="112">
        <v>0</v>
      </c>
      <c r="AR197" s="112">
        <v>0</v>
      </c>
      <c r="AS197" s="112">
        <v>0</v>
      </c>
      <c r="AT197" s="112">
        <v>0</v>
      </c>
      <c r="AU197" s="112">
        <v>0</v>
      </c>
      <c r="AV197" s="112">
        <v>0</v>
      </c>
      <c r="AW197" s="112">
        <v>0</v>
      </c>
      <c r="AX197" s="112">
        <v>0</v>
      </c>
      <c r="AY197" s="112">
        <v>0</v>
      </c>
      <c r="AZ197" s="112">
        <v>0</v>
      </c>
    </row>
    <row r="198" spans="1:52">
      <c r="A198" s="111" t="s">
        <v>161</v>
      </c>
      <c r="B198" s="112">
        <v>0</v>
      </c>
      <c r="C198" s="112">
        <v>0</v>
      </c>
      <c r="D198" s="112">
        <v>0</v>
      </c>
      <c r="E198" s="112">
        <v>0</v>
      </c>
      <c r="F198" s="112">
        <v>0</v>
      </c>
      <c r="G198" s="112">
        <v>0</v>
      </c>
      <c r="H198" s="112">
        <v>0</v>
      </c>
      <c r="I198" s="112">
        <v>0</v>
      </c>
      <c r="J198" s="112">
        <v>0</v>
      </c>
      <c r="K198" s="112">
        <v>0</v>
      </c>
      <c r="L198" s="112">
        <v>0</v>
      </c>
      <c r="M198" s="112">
        <v>0</v>
      </c>
      <c r="N198" s="112">
        <v>0</v>
      </c>
      <c r="O198" s="112">
        <v>0</v>
      </c>
      <c r="P198" s="112">
        <v>0</v>
      </c>
      <c r="Q198" s="112">
        <v>0</v>
      </c>
      <c r="R198" s="112">
        <v>0</v>
      </c>
      <c r="S198" s="112">
        <v>0</v>
      </c>
      <c r="T198" s="112">
        <v>0</v>
      </c>
      <c r="U198" s="112">
        <v>0</v>
      </c>
      <c r="V198" s="112">
        <v>0</v>
      </c>
      <c r="W198" s="112">
        <v>0</v>
      </c>
      <c r="X198" s="112">
        <v>0</v>
      </c>
      <c r="Y198" s="112">
        <v>0</v>
      </c>
      <c r="Z198" s="112">
        <v>0</v>
      </c>
      <c r="AA198" s="112">
        <v>0</v>
      </c>
      <c r="AB198" s="112">
        <v>0</v>
      </c>
      <c r="AC198" s="112">
        <v>0</v>
      </c>
      <c r="AD198" s="112">
        <v>0</v>
      </c>
      <c r="AE198" s="112">
        <v>0</v>
      </c>
      <c r="AF198" s="112">
        <v>0</v>
      </c>
      <c r="AG198" s="112">
        <v>0</v>
      </c>
      <c r="AH198" s="112">
        <v>0</v>
      </c>
      <c r="AI198" s="112">
        <v>0</v>
      </c>
      <c r="AJ198" s="112">
        <v>0</v>
      </c>
      <c r="AK198" s="112">
        <v>0</v>
      </c>
      <c r="AL198" s="112">
        <v>0</v>
      </c>
      <c r="AM198" s="112">
        <v>0</v>
      </c>
      <c r="AN198" s="112">
        <v>0</v>
      </c>
      <c r="AO198" s="112">
        <v>0</v>
      </c>
      <c r="AP198" s="112">
        <v>0</v>
      </c>
      <c r="AQ198" s="112">
        <v>0</v>
      </c>
      <c r="AR198" s="112">
        <v>0</v>
      </c>
      <c r="AS198" s="112">
        <v>0</v>
      </c>
      <c r="AT198" s="112">
        <v>0</v>
      </c>
      <c r="AU198" s="112">
        <v>0</v>
      </c>
      <c r="AV198" s="112">
        <v>0</v>
      </c>
      <c r="AW198" s="112">
        <v>0</v>
      </c>
      <c r="AX198" s="112">
        <v>0</v>
      </c>
      <c r="AY198" s="112">
        <v>0</v>
      </c>
      <c r="AZ198" s="112">
        <v>0</v>
      </c>
    </row>
    <row r="199" spans="1:52">
      <c r="A199" s="132" t="s">
        <v>76</v>
      </c>
      <c r="B199" s="127">
        <v>367222.25298470247</v>
      </c>
      <c r="C199" s="127">
        <v>364300.13859663642</v>
      </c>
      <c r="D199" s="127">
        <v>356802.38320816593</v>
      </c>
      <c r="E199" s="127">
        <v>372391.02249120903</v>
      </c>
      <c r="F199" s="127">
        <v>397836.4381367258</v>
      </c>
      <c r="G199" s="127">
        <v>427885.3258322833</v>
      </c>
      <c r="H199" s="127">
        <v>446704.15030013543</v>
      </c>
      <c r="I199" s="127">
        <v>464828.44193963619</v>
      </c>
      <c r="J199" s="127">
        <v>457093.93682561145</v>
      </c>
      <c r="K199" s="127">
        <v>423949.60263783165</v>
      </c>
      <c r="L199" s="127">
        <v>437227.85018536507</v>
      </c>
      <c r="M199" s="127">
        <v>475752.27325730067</v>
      </c>
      <c r="N199" s="127">
        <v>474017.79948834883</v>
      </c>
      <c r="O199" s="127">
        <v>488888.57258670317</v>
      </c>
      <c r="P199" s="127">
        <v>516633.66633602954</v>
      </c>
      <c r="Q199" s="127">
        <v>551807.58525995375</v>
      </c>
      <c r="R199" s="127">
        <v>604544.47422586812</v>
      </c>
      <c r="S199" s="127">
        <v>630597.24639888608</v>
      </c>
      <c r="T199" s="127">
        <v>656061.15189295704</v>
      </c>
      <c r="U199" s="127">
        <v>678954.97546903091</v>
      </c>
      <c r="V199" s="127">
        <v>699402.36789573682</v>
      </c>
      <c r="W199" s="127">
        <v>719751.70100385649</v>
      </c>
      <c r="X199" s="127">
        <v>741318.1922309061</v>
      </c>
      <c r="Y199" s="127">
        <v>759613.53290250653</v>
      </c>
      <c r="Z199" s="127">
        <v>778615.41602293251</v>
      </c>
      <c r="AA199" s="127">
        <v>800829.84102407738</v>
      </c>
      <c r="AB199" s="127">
        <v>821587.58560627722</v>
      </c>
      <c r="AC199" s="127">
        <v>842107.95699721389</v>
      </c>
      <c r="AD199" s="127">
        <v>862328.47075929772</v>
      </c>
      <c r="AE199" s="127">
        <v>882469.69305677281</v>
      </c>
      <c r="AF199" s="127">
        <v>901402.55726125173</v>
      </c>
      <c r="AG199" s="127">
        <v>920260.11200015293</v>
      </c>
      <c r="AH199" s="127">
        <v>939972.46876904496</v>
      </c>
      <c r="AI199" s="127">
        <v>957318.304891409</v>
      </c>
      <c r="AJ199" s="127">
        <v>975302.50359961949</v>
      </c>
      <c r="AK199" s="127">
        <v>992621.15539271408</v>
      </c>
      <c r="AL199" s="127">
        <v>1010622.3801365339</v>
      </c>
      <c r="AM199" s="127">
        <v>1029848.2602045501</v>
      </c>
      <c r="AN199" s="127">
        <v>1047702.9768876043</v>
      </c>
      <c r="AO199" s="127">
        <v>1065754.9881327418</v>
      </c>
      <c r="AP199" s="127">
        <v>1084661.0393839341</v>
      </c>
      <c r="AQ199" s="127">
        <v>1103762.2841241281</v>
      </c>
      <c r="AR199" s="127">
        <v>1124048.3689937219</v>
      </c>
      <c r="AS199" s="127">
        <v>1143940.7638970651</v>
      </c>
      <c r="AT199" s="127">
        <v>1163983.3123466042</v>
      </c>
      <c r="AU199" s="127">
        <v>1183411.0278314529</v>
      </c>
      <c r="AV199" s="127">
        <v>1204406.224352957</v>
      </c>
      <c r="AW199" s="127">
        <v>1224259.6226035433</v>
      </c>
      <c r="AX199" s="127">
        <v>1241825.5830170512</v>
      </c>
      <c r="AY199" s="127">
        <v>1262648.2373663615</v>
      </c>
      <c r="AZ199" s="127">
        <v>1280340.5689232217</v>
      </c>
    </row>
    <row r="200" spans="1:52">
      <c r="A200" s="111" t="s">
        <v>158</v>
      </c>
      <c r="B200" s="112">
        <v>367222.25298470247</v>
      </c>
      <c r="C200" s="112">
        <v>364300.13859663642</v>
      </c>
      <c r="D200" s="112">
        <v>356802.38320816593</v>
      </c>
      <c r="E200" s="112">
        <v>372391.02249120903</v>
      </c>
      <c r="F200" s="112">
        <v>397836.4381367258</v>
      </c>
      <c r="G200" s="112">
        <v>427885.3258322833</v>
      </c>
      <c r="H200" s="112">
        <v>446704.15030013543</v>
      </c>
      <c r="I200" s="112">
        <v>464828.44193963619</v>
      </c>
      <c r="J200" s="112">
        <v>457093.93682561145</v>
      </c>
      <c r="K200" s="112">
        <v>423949.60263783165</v>
      </c>
      <c r="L200" s="112">
        <v>437227.85018536507</v>
      </c>
      <c r="M200" s="112">
        <v>475752.27325730067</v>
      </c>
      <c r="N200" s="112">
        <v>474017.79948834883</v>
      </c>
      <c r="O200" s="112">
        <v>488888.57258670317</v>
      </c>
      <c r="P200" s="112">
        <v>516633.66633602954</v>
      </c>
      <c r="Q200" s="112">
        <v>551807.58525995375</v>
      </c>
      <c r="R200" s="112">
        <v>604544.47422586812</v>
      </c>
      <c r="S200" s="112">
        <v>630597.24639888608</v>
      </c>
      <c r="T200" s="112">
        <v>656061.15189295704</v>
      </c>
      <c r="U200" s="112">
        <v>678954.97546903091</v>
      </c>
      <c r="V200" s="112">
        <v>699402.36789573682</v>
      </c>
      <c r="W200" s="112">
        <v>719751.70100385649</v>
      </c>
      <c r="X200" s="112">
        <v>741318.1922309061</v>
      </c>
      <c r="Y200" s="112">
        <v>759613.53290250653</v>
      </c>
      <c r="Z200" s="112">
        <v>778615.41602293251</v>
      </c>
      <c r="AA200" s="112">
        <v>800829.84102407738</v>
      </c>
      <c r="AB200" s="112">
        <v>821587.58560627722</v>
      </c>
      <c r="AC200" s="112">
        <v>842107.95699721365</v>
      </c>
      <c r="AD200" s="112">
        <v>862328.47075929586</v>
      </c>
      <c r="AE200" s="112">
        <v>882469.69305676047</v>
      </c>
      <c r="AF200" s="112">
        <v>901402.55726116907</v>
      </c>
      <c r="AG200" s="112">
        <v>920260.11199960764</v>
      </c>
      <c r="AH200" s="112">
        <v>939972.46876554389</v>
      </c>
      <c r="AI200" s="112">
        <v>957318.30487029161</v>
      </c>
      <c r="AJ200" s="112">
        <v>975302.50347356941</v>
      </c>
      <c r="AK200" s="112">
        <v>992621.15468335454</v>
      </c>
      <c r="AL200" s="112">
        <v>1010622.3763842519</v>
      </c>
      <c r="AM200" s="112">
        <v>1029848.2400121815</v>
      </c>
      <c r="AN200" s="112">
        <v>1047702.8641136284</v>
      </c>
      <c r="AO200" s="112">
        <v>1065754.5422924601</v>
      </c>
      <c r="AP200" s="112">
        <v>1084659.3058417889</v>
      </c>
      <c r="AQ200" s="112">
        <v>1103755.7145190313</v>
      </c>
      <c r="AR200" s="112">
        <v>1124025.5790464373</v>
      </c>
      <c r="AS200" s="112">
        <v>1143869.2353979317</v>
      </c>
      <c r="AT200" s="112">
        <v>1163779.1438090615</v>
      </c>
      <c r="AU200" s="112">
        <v>1182873.6482778378</v>
      </c>
      <c r="AV200" s="112">
        <v>1203143.3341372819</v>
      </c>
      <c r="AW200" s="112">
        <v>1221498.6349470809</v>
      </c>
      <c r="AX200" s="112">
        <v>1236354.2714411593</v>
      </c>
      <c r="AY200" s="112">
        <v>1252391.1211303486</v>
      </c>
      <c r="AZ200" s="112">
        <v>1262790.5990647611</v>
      </c>
    </row>
    <row r="201" spans="1:52">
      <c r="A201" s="111" t="s">
        <v>159</v>
      </c>
      <c r="B201" s="112">
        <v>0</v>
      </c>
      <c r="C201" s="112">
        <v>0</v>
      </c>
      <c r="D201" s="112">
        <v>0</v>
      </c>
      <c r="E201" s="112">
        <v>0</v>
      </c>
      <c r="F201" s="112">
        <v>0</v>
      </c>
      <c r="G201" s="112">
        <v>0</v>
      </c>
      <c r="H201" s="112">
        <v>0</v>
      </c>
      <c r="I201" s="112">
        <v>0</v>
      </c>
      <c r="J201" s="112">
        <v>0</v>
      </c>
      <c r="K201" s="112">
        <v>0</v>
      </c>
      <c r="L201" s="112">
        <v>0</v>
      </c>
      <c r="M201" s="112">
        <v>0</v>
      </c>
      <c r="N201" s="112">
        <v>0</v>
      </c>
      <c r="O201" s="112">
        <v>0</v>
      </c>
      <c r="P201" s="112">
        <v>0</v>
      </c>
      <c r="Q201" s="112">
        <v>0</v>
      </c>
      <c r="R201" s="112">
        <v>1.1075962012591946E-19</v>
      </c>
      <c r="S201" s="112">
        <v>6.3279783543064031E-19</v>
      </c>
      <c r="T201" s="112">
        <v>4.9599511727339048E-18</v>
      </c>
      <c r="U201" s="112">
        <v>3.7440160985440125E-17</v>
      </c>
      <c r="V201" s="112">
        <v>2.6808873126994079E-16</v>
      </c>
      <c r="W201" s="112">
        <v>1.9133425324556183E-15</v>
      </c>
      <c r="X201" s="112">
        <v>1.4640460606889672E-14</v>
      </c>
      <c r="Y201" s="112">
        <v>1.0431298887897868E-13</v>
      </c>
      <c r="Z201" s="112">
        <v>7.444210851072168E-13</v>
      </c>
      <c r="AA201" s="112">
        <v>5.40228888617527E-12</v>
      </c>
      <c r="AB201" s="112">
        <v>3.7647590621825651E-11</v>
      </c>
      <c r="AC201" s="112">
        <v>2.5570383802676551E-10</v>
      </c>
      <c r="AD201" s="112">
        <v>1.8531208670780325E-9</v>
      </c>
      <c r="AE201" s="112">
        <v>1.2315226827761104E-8</v>
      </c>
      <c r="AF201" s="112">
        <v>8.2644107379119241E-8</v>
      </c>
      <c r="AG201" s="112">
        <v>5.4532802293295618E-7</v>
      </c>
      <c r="AH201" s="112">
        <v>3.5010325161060822E-6</v>
      </c>
      <c r="AI201" s="112">
        <v>2.1117410042915551E-5</v>
      </c>
      <c r="AJ201" s="112">
        <v>1.2605004582984871E-4</v>
      </c>
      <c r="AK201" s="112">
        <v>7.0935958814135626E-4</v>
      </c>
      <c r="AL201" s="112">
        <v>3.7522820420095859E-3</v>
      </c>
      <c r="AM201" s="112">
        <v>2.0192368710917081E-2</v>
      </c>
      <c r="AN201" s="112">
        <v>0.11277397591683408</v>
      </c>
      <c r="AO201" s="112">
        <v>0.44584028175413987</v>
      </c>
      <c r="AP201" s="112">
        <v>1.7335421451674078</v>
      </c>
      <c r="AQ201" s="112">
        <v>6.5696050968021327</v>
      </c>
      <c r="AR201" s="112">
        <v>22.789947284733259</v>
      </c>
      <c r="AS201" s="112">
        <v>71.52849913348723</v>
      </c>
      <c r="AT201" s="112">
        <v>204.16853754271014</v>
      </c>
      <c r="AU201" s="112">
        <v>537.3795536150426</v>
      </c>
      <c r="AV201" s="112">
        <v>1262.8902156752108</v>
      </c>
      <c r="AW201" s="112">
        <v>2760.9876564623814</v>
      </c>
      <c r="AX201" s="112">
        <v>5471.3115758919348</v>
      </c>
      <c r="AY201" s="112">
        <v>10257.116236012927</v>
      </c>
      <c r="AZ201" s="112">
        <v>17549.969858460565</v>
      </c>
    </row>
    <row r="202" spans="1:52">
      <c r="A202" s="111" t="s">
        <v>160</v>
      </c>
      <c r="B202" s="112">
        <v>0</v>
      </c>
      <c r="C202" s="112">
        <v>0</v>
      </c>
      <c r="D202" s="112">
        <v>0</v>
      </c>
      <c r="E202" s="112">
        <v>0</v>
      </c>
      <c r="F202" s="112">
        <v>0</v>
      </c>
      <c r="G202" s="112">
        <v>0</v>
      </c>
      <c r="H202" s="112">
        <v>0</v>
      </c>
      <c r="I202" s="112">
        <v>0</v>
      </c>
      <c r="J202" s="112">
        <v>0</v>
      </c>
      <c r="K202" s="112">
        <v>0</v>
      </c>
      <c r="L202" s="112">
        <v>0</v>
      </c>
      <c r="M202" s="112">
        <v>0</v>
      </c>
      <c r="N202" s="112">
        <v>0</v>
      </c>
      <c r="O202" s="112">
        <v>0</v>
      </c>
      <c r="P202" s="112">
        <v>0</v>
      </c>
      <c r="Q202" s="112">
        <v>0</v>
      </c>
      <c r="R202" s="112">
        <v>0</v>
      </c>
      <c r="S202" s="112">
        <v>0</v>
      </c>
      <c r="T202" s="112">
        <v>0</v>
      </c>
      <c r="U202" s="112">
        <v>0</v>
      </c>
      <c r="V202" s="112">
        <v>0</v>
      </c>
      <c r="W202" s="112">
        <v>0</v>
      </c>
      <c r="X202" s="112">
        <v>0</v>
      </c>
      <c r="Y202" s="112">
        <v>0</v>
      </c>
      <c r="Z202" s="112">
        <v>0</v>
      </c>
      <c r="AA202" s="112">
        <v>0</v>
      </c>
      <c r="AB202" s="112">
        <v>0</v>
      </c>
      <c r="AC202" s="112">
        <v>0</v>
      </c>
      <c r="AD202" s="112">
        <v>0</v>
      </c>
      <c r="AE202" s="112">
        <v>0</v>
      </c>
      <c r="AF202" s="112">
        <v>0</v>
      </c>
      <c r="AG202" s="112">
        <v>0</v>
      </c>
      <c r="AH202" s="112">
        <v>0</v>
      </c>
      <c r="AI202" s="112">
        <v>0</v>
      </c>
      <c r="AJ202" s="112">
        <v>0</v>
      </c>
      <c r="AK202" s="112">
        <v>0</v>
      </c>
      <c r="AL202" s="112">
        <v>0</v>
      </c>
      <c r="AM202" s="112">
        <v>0</v>
      </c>
      <c r="AN202" s="112">
        <v>0</v>
      </c>
      <c r="AO202" s="112">
        <v>0</v>
      </c>
      <c r="AP202" s="112">
        <v>0</v>
      </c>
      <c r="AQ202" s="112">
        <v>0</v>
      </c>
      <c r="AR202" s="112">
        <v>0</v>
      </c>
      <c r="AS202" s="112">
        <v>0</v>
      </c>
      <c r="AT202" s="112">
        <v>0</v>
      </c>
      <c r="AU202" s="112">
        <v>0</v>
      </c>
      <c r="AV202" s="112">
        <v>0</v>
      </c>
      <c r="AW202" s="112">
        <v>0</v>
      </c>
      <c r="AX202" s="112">
        <v>0</v>
      </c>
      <c r="AY202" s="112">
        <v>0</v>
      </c>
      <c r="AZ202" s="112">
        <v>0</v>
      </c>
    </row>
    <row r="203" spans="1:52">
      <c r="A203" s="111" t="s">
        <v>161</v>
      </c>
      <c r="B203" s="112">
        <v>0</v>
      </c>
      <c r="C203" s="112">
        <v>0</v>
      </c>
      <c r="D203" s="112">
        <v>0</v>
      </c>
      <c r="E203" s="112">
        <v>0</v>
      </c>
      <c r="F203" s="112">
        <v>0</v>
      </c>
      <c r="G203" s="112">
        <v>0</v>
      </c>
      <c r="H203" s="112">
        <v>0</v>
      </c>
      <c r="I203" s="112">
        <v>0</v>
      </c>
      <c r="J203" s="112">
        <v>0</v>
      </c>
      <c r="K203" s="112">
        <v>0</v>
      </c>
      <c r="L203" s="112">
        <v>0</v>
      </c>
      <c r="M203" s="112">
        <v>0</v>
      </c>
      <c r="N203" s="112">
        <v>0</v>
      </c>
      <c r="O203" s="112">
        <v>0</v>
      </c>
      <c r="P203" s="112">
        <v>0</v>
      </c>
      <c r="Q203" s="112">
        <v>0</v>
      </c>
      <c r="R203" s="112">
        <v>0</v>
      </c>
      <c r="S203" s="112">
        <v>0</v>
      </c>
      <c r="T203" s="112">
        <v>0</v>
      </c>
      <c r="U203" s="112">
        <v>0</v>
      </c>
      <c r="V203" s="112">
        <v>0</v>
      </c>
      <c r="W203" s="112">
        <v>0</v>
      </c>
      <c r="X203" s="112">
        <v>0</v>
      </c>
      <c r="Y203" s="112">
        <v>0</v>
      </c>
      <c r="Z203" s="112">
        <v>0</v>
      </c>
      <c r="AA203" s="112">
        <v>0</v>
      </c>
      <c r="AB203" s="112">
        <v>0</v>
      </c>
      <c r="AC203" s="112">
        <v>0</v>
      </c>
      <c r="AD203" s="112">
        <v>0</v>
      </c>
      <c r="AE203" s="112">
        <v>0</v>
      </c>
      <c r="AF203" s="112">
        <v>0</v>
      </c>
      <c r="AG203" s="112">
        <v>0</v>
      </c>
      <c r="AH203" s="112">
        <v>0</v>
      </c>
      <c r="AI203" s="112">
        <v>0</v>
      </c>
      <c r="AJ203" s="112">
        <v>0</v>
      </c>
      <c r="AK203" s="112">
        <v>0</v>
      </c>
      <c r="AL203" s="112">
        <v>0</v>
      </c>
      <c r="AM203" s="112">
        <v>0</v>
      </c>
      <c r="AN203" s="112">
        <v>0</v>
      </c>
      <c r="AO203" s="112">
        <v>0</v>
      </c>
      <c r="AP203" s="112">
        <v>0</v>
      </c>
      <c r="AQ203" s="112">
        <v>0</v>
      </c>
      <c r="AR203" s="112">
        <v>0</v>
      </c>
      <c r="AS203" s="112">
        <v>0</v>
      </c>
      <c r="AT203" s="112">
        <v>0</v>
      </c>
      <c r="AU203" s="112">
        <v>0</v>
      </c>
      <c r="AV203" s="112">
        <v>0</v>
      </c>
      <c r="AW203" s="112">
        <v>0</v>
      </c>
      <c r="AX203" s="112">
        <v>0</v>
      </c>
      <c r="AY203" s="112">
        <v>0</v>
      </c>
      <c r="AZ203" s="112">
        <v>0</v>
      </c>
    </row>
    <row r="204" spans="1:52">
      <c r="A204" s="132" t="s">
        <v>77</v>
      </c>
      <c r="B204" s="127">
        <v>671444.16962907545</v>
      </c>
      <c r="C204" s="127">
        <v>646427.05722427345</v>
      </c>
      <c r="D204" s="127">
        <v>638498.45568268083</v>
      </c>
      <c r="E204" s="127">
        <v>643295.04464868864</v>
      </c>
      <c r="F204" s="127">
        <v>750528.43101400044</v>
      </c>
      <c r="G204" s="127">
        <v>812726.46170493937</v>
      </c>
      <c r="H204" s="127">
        <v>840939.87015319848</v>
      </c>
      <c r="I204" s="127">
        <v>943225.36588256434</v>
      </c>
      <c r="J204" s="127">
        <v>952438.192587347</v>
      </c>
      <c r="K204" s="127">
        <v>913959.05494718382</v>
      </c>
      <c r="L204" s="127">
        <v>886920.63941607659</v>
      </c>
      <c r="M204" s="127">
        <v>923332.81500638323</v>
      </c>
      <c r="N204" s="127">
        <v>945175.15986961045</v>
      </c>
      <c r="O204" s="127">
        <v>975397.3524799071</v>
      </c>
      <c r="P204" s="127">
        <v>1013921.171220783</v>
      </c>
      <c r="Q204" s="127">
        <v>1046987.4589552747</v>
      </c>
      <c r="R204" s="127">
        <v>1079933.7405939235</v>
      </c>
      <c r="S204" s="127">
        <v>1145708.7144766136</v>
      </c>
      <c r="T204" s="127">
        <v>1206426.9722323702</v>
      </c>
      <c r="U204" s="127">
        <v>1263240.5651573441</v>
      </c>
      <c r="V204" s="127">
        <v>1314241.5919559165</v>
      </c>
      <c r="W204" s="127">
        <v>1362096.6055858398</v>
      </c>
      <c r="X204" s="127">
        <v>1406990.0228145742</v>
      </c>
      <c r="Y204" s="127">
        <v>1450183.4039061372</v>
      </c>
      <c r="Z204" s="127">
        <v>1490871.1360024179</v>
      </c>
      <c r="AA204" s="127">
        <v>1524588.3660540925</v>
      </c>
      <c r="AB204" s="127">
        <v>1557194.5266498772</v>
      </c>
      <c r="AC204" s="127">
        <v>1589045.669878436</v>
      </c>
      <c r="AD204" s="127">
        <v>1623964.1900935723</v>
      </c>
      <c r="AE204" s="127">
        <v>1662098.5062760466</v>
      </c>
      <c r="AF204" s="127">
        <v>1696197.4511063066</v>
      </c>
      <c r="AG204" s="127">
        <v>1730126.1936638032</v>
      </c>
      <c r="AH204" s="127">
        <v>1766204.586740674</v>
      </c>
      <c r="AI204" s="127">
        <v>1795533.2029394193</v>
      </c>
      <c r="AJ204" s="127">
        <v>1827003.6237953492</v>
      </c>
      <c r="AK204" s="127">
        <v>1855920.4721193314</v>
      </c>
      <c r="AL204" s="127">
        <v>1887407.1440714153</v>
      </c>
      <c r="AM204" s="127">
        <v>1922865.692067774</v>
      </c>
      <c r="AN204" s="127">
        <v>1953342.4586490176</v>
      </c>
      <c r="AO204" s="127">
        <v>1984501.9984320346</v>
      </c>
      <c r="AP204" s="127">
        <v>2018018.3508490445</v>
      </c>
      <c r="AQ204" s="127">
        <v>2051541.8263441385</v>
      </c>
      <c r="AR204" s="127">
        <v>2088657.9790974532</v>
      </c>
      <c r="AS204" s="127">
        <v>2123579.2208677847</v>
      </c>
      <c r="AT204" s="127">
        <v>2158647.0972097921</v>
      </c>
      <c r="AU204" s="127">
        <v>2191713.809849625</v>
      </c>
      <c r="AV204" s="127">
        <v>2230185.9054182232</v>
      </c>
      <c r="AW204" s="127">
        <v>2265431.7007543277</v>
      </c>
      <c r="AX204" s="127">
        <v>2293957.3827646361</v>
      </c>
      <c r="AY204" s="127">
        <v>2331900.8054213556</v>
      </c>
      <c r="AZ204" s="127">
        <v>2361192.8464325378</v>
      </c>
    </row>
    <row r="205" spans="1:52">
      <c r="A205" s="111" t="s">
        <v>158</v>
      </c>
      <c r="B205" s="112">
        <v>671444.16962907545</v>
      </c>
      <c r="C205" s="112">
        <v>646427.05722427345</v>
      </c>
      <c r="D205" s="112">
        <v>638498.45568268083</v>
      </c>
      <c r="E205" s="112">
        <v>643295.04464868864</v>
      </c>
      <c r="F205" s="112">
        <v>750528.43101400044</v>
      </c>
      <c r="G205" s="112">
        <v>812726.46170493937</v>
      </c>
      <c r="H205" s="112">
        <v>840939.87015319848</v>
      </c>
      <c r="I205" s="112">
        <v>943225.36588256434</v>
      </c>
      <c r="J205" s="112">
        <v>952438.192587347</v>
      </c>
      <c r="K205" s="112">
        <v>913959.05494718382</v>
      </c>
      <c r="L205" s="112">
        <v>886920.63941607659</v>
      </c>
      <c r="M205" s="112">
        <v>923332.81500638323</v>
      </c>
      <c r="N205" s="112">
        <v>945175.15986961045</v>
      </c>
      <c r="O205" s="112">
        <v>975397.3524799071</v>
      </c>
      <c r="P205" s="112">
        <v>1013921.171220783</v>
      </c>
      <c r="Q205" s="112">
        <v>1046987.4589552747</v>
      </c>
      <c r="R205" s="112">
        <v>1079933.7405939235</v>
      </c>
      <c r="S205" s="112">
        <v>1145708.7144766136</v>
      </c>
      <c r="T205" s="112">
        <v>1206426.9722323702</v>
      </c>
      <c r="U205" s="112">
        <v>1263240.5651573441</v>
      </c>
      <c r="V205" s="112">
        <v>1314241.5919559165</v>
      </c>
      <c r="W205" s="112">
        <v>1362096.6055858398</v>
      </c>
      <c r="X205" s="112">
        <v>1406990.0228145742</v>
      </c>
      <c r="Y205" s="112">
        <v>1450183.4039061372</v>
      </c>
      <c r="Z205" s="112">
        <v>1490871.1360024179</v>
      </c>
      <c r="AA205" s="112">
        <v>1524588.3660540925</v>
      </c>
      <c r="AB205" s="112">
        <v>1557194.5266498772</v>
      </c>
      <c r="AC205" s="112">
        <v>1589045.669878436</v>
      </c>
      <c r="AD205" s="112">
        <v>1623964.1900935723</v>
      </c>
      <c r="AE205" s="112">
        <v>1662098.5062760466</v>
      </c>
      <c r="AF205" s="112">
        <v>1696197.4511063066</v>
      </c>
      <c r="AG205" s="112">
        <v>1730126.1936638032</v>
      </c>
      <c r="AH205" s="112">
        <v>1766204.586740674</v>
      </c>
      <c r="AI205" s="112">
        <v>1795533.2029394193</v>
      </c>
      <c r="AJ205" s="112">
        <v>1827003.6237953492</v>
      </c>
      <c r="AK205" s="112">
        <v>1855920.4721193314</v>
      </c>
      <c r="AL205" s="112">
        <v>1887407.1440714153</v>
      </c>
      <c r="AM205" s="112">
        <v>1922865.692067774</v>
      </c>
      <c r="AN205" s="112">
        <v>1953342.458649016</v>
      </c>
      <c r="AO205" s="112">
        <v>1984501.9984319215</v>
      </c>
      <c r="AP205" s="112">
        <v>2018018.3508427506</v>
      </c>
      <c r="AQ205" s="112">
        <v>2051541.8261207093</v>
      </c>
      <c r="AR205" s="112">
        <v>2088657.9739134647</v>
      </c>
      <c r="AS205" s="112">
        <v>2123579.1442261427</v>
      </c>
      <c r="AT205" s="112">
        <v>2158646.2883532089</v>
      </c>
      <c r="AU205" s="112">
        <v>2191707.5250957054</v>
      </c>
      <c r="AV205" s="112">
        <v>2230149.8410370541</v>
      </c>
      <c r="AW205" s="112">
        <v>2265271.4339187723</v>
      </c>
      <c r="AX205" s="112">
        <v>2293378.6311551942</v>
      </c>
      <c r="AY205" s="112">
        <v>2330125.6368676666</v>
      </c>
      <c r="AZ205" s="112">
        <v>2356711.7237507515</v>
      </c>
    </row>
    <row r="206" spans="1:52">
      <c r="A206" s="111" t="s">
        <v>159</v>
      </c>
      <c r="B206" s="112">
        <v>0</v>
      </c>
      <c r="C206" s="112">
        <v>0</v>
      </c>
      <c r="D206" s="112">
        <v>0</v>
      </c>
      <c r="E206" s="112">
        <v>0</v>
      </c>
      <c r="F206" s="112">
        <v>0</v>
      </c>
      <c r="G206" s="112">
        <v>0</v>
      </c>
      <c r="H206" s="112">
        <v>0</v>
      </c>
      <c r="I206" s="112">
        <v>0</v>
      </c>
      <c r="J206" s="112">
        <v>0</v>
      </c>
      <c r="K206" s="112">
        <v>0</v>
      </c>
      <c r="L206" s="112">
        <v>0</v>
      </c>
      <c r="M206" s="112">
        <v>0</v>
      </c>
      <c r="N206" s="112">
        <v>0</v>
      </c>
      <c r="O206" s="112">
        <v>0</v>
      </c>
      <c r="P206" s="112">
        <v>0</v>
      </c>
      <c r="Q206" s="112">
        <v>0</v>
      </c>
      <c r="R206" s="112">
        <v>1.4959286091142373E-89</v>
      </c>
      <c r="S206" s="112">
        <v>4.9588866499981749E-85</v>
      </c>
      <c r="T206" s="112">
        <v>8.7714484616776097E-81</v>
      </c>
      <c r="U206" s="112">
        <v>1.5721388118147159E-76</v>
      </c>
      <c r="V206" s="112">
        <v>2.5723351563800578E-72</v>
      </c>
      <c r="W206" s="112">
        <v>3.9326797056046164E-68</v>
      </c>
      <c r="X206" s="112">
        <v>5.9216892330667317E-64</v>
      </c>
      <c r="Y206" s="112">
        <v>8.1015894280881298E-60</v>
      </c>
      <c r="Z206" s="112">
        <v>1.1047317928935752E-55</v>
      </c>
      <c r="AA206" s="112">
        <v>1.1403829258372984E-51</v>
      </c>
      <c r="AB206" s="112">
        <v>1.088653733053976E-47</v>
      </c>
      <c r="AC206" s="112">
        <v>9.0181209366620877E-44</v>
      </c>
      <c r="AD206" s="112">
        <v>5.7819346427180024E-40</v>
      </c>
      <c r="AE206" s="112">
        <v>3.2129421135265448E-36</v>
      </c>
      <c r="AF206" s="112">
        <v>1.3197861180120578E-32</v>
      </c>
      <c r="AG206" s="112">
        <v>4.052319908858809E-29</v>
      </c>
      <c r="AH206" s="112">
        <v>8.8846113681630154E-26</v>
      </c>
      <c r="AI206" s="112">
        <v>1.3270516934651477E-22</v>
      </c>
      <c r="AJ206" s="112">
        <v>1.3718532623476781E-19</v>
      </c>
      <c r="AK206" s="112">
        <v>8.6560997157657245E-17</v>
      </c>
      <c r="AL206" s="112">
        <v>3.3006637874423147E-14</v>
      </c>
      <c r="AM206" s="112">
        <v>8.3710743357889166E-12</v>
      </c>
      <c r="AN206" s="112">
        <v>1.519989938851116E-9</v>
      </c>
      <c r="AO206" s="112">
        <v>1.1312929111942336E-7</v>
      </c>
      <c r="AP206" s="112">
        <v>6.2938623654189473E-6</v>
      </c>
      <c r="AQ206" s="112">
        <v>2.2342911121260792E-4</v>
      </c>
      <c r="AR206" s="112">
        <v>5.183988589575853E-3</v>
      </c>
      <c r="AS206" s="112">
        <v>7.6641641882053385E-2</v>
      </c>
      <c r="AT206" s="112">
        <v>0.80885658316362363</v>
      </c>
      <c r="AU206" s="112">
        <v>6.2847539196647189</v>
      </c>
      <c r="AV206" s="112">
        <v>36.064381169201098</v>
      </c>
      <c r="AW206" s="112">
        <v>160.26683555527521</v>
      </c>
      <c r="AX206" s="112">
        <v>578.75160944175877</v>
      </c>
      <c r="AY206" s="112">
        <v>1775.1685536892528</v>
      </c>
      <c r="AZ206" s="112">
        <v>4481.1226817863899</v>
      </c>
    </row>
    <row r="207" spans="1:52">
      <c r="A207" s="111" t="s">
        <v>160</v>
      </c>
      <c r="B207" s="112">
        <v>0</v>
      </c>
      <c r="C207" s="112">
        <v>0</v>
      </c>
      <c r="D207" s="112">
        <v>0</v>
      </c>
      <c r="E207" s="112">
        <v>0</v>
      </c>
      <c r="F207" s="112">
        <v>0</v>
      </c>
      <c r="G207" s="112">
        <v>0</v>
      </c>
      <c r="H207" s="112">
        <v>0</v>
      </c>
      <c r="I207" s="112">
        <v>0</v>
      </c>
      <c r="J207" s="112">
        <v>0</v>
      </c>
      <c r="K207" s="112">
        <v>0</v>
      </c>
      <c r="L207" s="112">
        <v>0</v>
      </c>
      <c r="M207" s="112">
        <v>0</v>
      </c>
      <c r="N207" s="112">
        <v>0</v>
      </c>
      <c r="O207" s="112">
        <v>0</v>
      </c>
      <c r="P207" s="112">
        <v>0</v>
      </c>
      <c r="Q207" s="112">
        <v>0</v>
      </c>
      <c r="R207" s="112">
        <v>0</v>
      </c>
      <c r="S207" s="112">
        <v>0</v>
      </c>
      <c r="T207" s="112">
        <v>0</v>
      </c>
      <c r="U207" s="112">
        <v>0</v>
      </c>
      <c r="V207" s="112">
        <v>0</v>
      </c>
      <c r="W207" s="112">
        <v>0</v>
      </c>
      <c r="X207" s="112">
        <v>0</v>
      </c>
      <c r="Y207" s="112">
        <v>0</v>
      </c>
      <c r="Z207" s="112">
        <v>0</v>
      </c>
      <c r="AA207" s="112">
        <v>0</v>
      </c>
      <c r="AB207" s="112">
        <v>0</v>
      </c>
      <c r="AC207" s="112">
        <v>0</v>
      </c>
      <c r="AD207" s="112">
        <v>0</v>
      </c>
      <c r="AE207" s="112">
        <v>0</v>
      </c>
      <c r="AF207" s="112">
        <v>0</v>
      </c>
      <c r="AG207" s="112">
        <v>0</v>
      </c>
      <c r="AH207" s="112">
        <v>0</v>
      </c>
      <c r="AI207" s="112">
        <v>0</v>
      </c>
      <c r="AJ207" s="112">
        <v>0</v>
      </c>
      <c r="AK207" s="112">
        <v>0</v>
      </c>
      <c r="AL207" s="112">
        <v>0</v>
      </c>
      <c r="AM207" s="112">
        <v>0</v>
      </c>
      <c r="AN207" s="112">
        <v>0</v>
      </c>
      <c r="AO207" s="112">
        <v>0</v>
      </c>
      <c r="AP207" s="112">
        <v>0</v>
      </c>
      <c r="AQ207" s="112">
        <v>0</v>
      </c>
      <c r="AR207" s="112">
        <v>0</v>
      </c>
      <c r="AS207" s="112">
        <v>0</v>
      </c>
      <c r="AT207" s="112">
        <v>0</v>
      </c>
      <c r="AU207" s="112">
        <v>0</v>
      </c>
      <c r="AV207" s="112">
        <v>0</v>
      </c>
      <c r="AW207" s="112">
        <v>0</v>
      </c>
      <c r="AX207" s="112">
        <v>0</v>
      </c>
      <c r="AY207" s="112">
        <v>0</v>
      </c>
      <c r="AZ207" s="112">
        <v>0</v>
      </c>
    </row>
    <row r="208" spans="1:52">
      <c r="A208" s="111" t="s">
        <v>161</v>
      </c>
      <c r="B208" s="112">
        <v>0</v>
      </c>
      <c r="C208" s="112">
        <v>0</v>
      </c>
      <c r="D208" s="112">
        <v>0</v>
      </c>
      <c r="E208" s="112">
        <v>0</v>
      </c>
      <c r="F208" s="112">
        <v>0</v>
      </c>
      <c r="G208" s="112">
        <v>0</v>
      </c>
      <c r="H208" s="112">
        <v>0</v>
      </c>
      <c r="I208" s="112">
        <v>0</v>
      </c>
      <c r="J208" s="112">
        <v>0</v>
      </c>
      <c r="K208" s="112">
        <v>0</v>
      </c>
      <c r="L208" s="112">
        <v>0</v>
      </c>
      <c r="M208" s="112">
        <v>0</v>
      </c>
      <c r="N208" s="112">
        <v>0</v>
      </c>
      <c r="O208" s="112">
        <v>0</v>
      </c>
      <c r="P208" s="112">
        <v>0</v>
      </c>
      <c r="Q208" s="112">
        <v>0</v>
      </c>
      <c r="R208" s="112">
        <v>0</v>
      </c>
      <c r="S208" s="112">
        <v>0</v>
      </c>
      <c r="T208" s="112">
        <v>0</v>
      </c>
      <c r="U208" s="112">
        <v>0</v>
      </c>
      <c r="V208" s="112">
        <v>0</v>
      </c>
      <c r="W208" s="112">
        <v>0</v>
      </c>
      <c r="X208" s="112">
        <v>0</v>
      </c>
      <c r="Y208" s="112">
        <v>0</v>
      </c>
      <c r="Z208" s="112">
        <v>0</v>
      </c>
      <c r="AA208" s="112">
        <v>0</v>
      </c>
      <c r="AB208" s="112">
        <v>0</v>
      </c>
      <c r="AC208" s="112">
        <v>0</v>
      </c>
      <c r="AD208" s="112">
        <v>0</v>
      </c>
      <c r="AE208" s="112">
        <v>0</v>
      </c>
      <c r="AF208" s="112">
        <v>0</v>
      </c>
      <c r="AG208" s="112">
        <v>0</v>
      </c>
      <c r="AH208" s="112">
        <v>0</v>
      </c>
      <c r="AI208" s="112">
        <v>0</v>
      </c>
      <c r="AJ208" s="112">
        <v>0</v>
      </c>
      <c r="AK208" s="112">
        <v>0</v>
      </c>
      <c r="AL208" s="112">
        <v>0</v>
      </c>
      <c r="AM208" s="112">
        <v>0</v>
      </c>
      <c r="AN208" s="112">
        <v>0</v>
      </c>
      <c r="AO208" s="112">
        <v>0</v>
      </c>
      <c r="AP208" s="112">
        <v>0</v>
      </c>
      <c r="AQ208" s="112">
        <v>0</v>
      </c>
      <c r="AR208" s="112">
        <v>0</v>
      </c>
      <c r="AS208" s="112">
        <v>0</v>
      </c>
      <c r="AT208" s="112">
        <v>0</v>
      </c>
      <c r="AU208" s="112">
        <v>0</v>
      </c>
      <c r="AV208" s="112">
        <v>0</v>
      </c>
      <c r="AW208" s="112">
        <v>0</v>
      </c>
      <c r="AX208" s="112">
        <v>0</v>
      </c>
      <c r="AY208" s="112">
        <v>0</v>
      </c>
      <c r="AZ208" s="112">
        <v>0</v>
      </c>
    </row>
    <row r="209" spans="1:52">
      <c r="A209" s="122" t="s">
        <v>52</v>
      </c>
      <c r="B209" s="123">
        <v>22827.113445049567</v>
      </c>
      <c r="C209" s="123">
        <v>22555.824825839878</v>
      </c>
      <c r="D209" s="123">
        <v>22996.330701415056</v>
      </c>
      <c r="E209" s="123">
        <v>24054.310523017546</v>
      </c>
      <c r="F209" s="123">
        <v>26524.541662078311</v>
      </c>
      <c r="G209" s="123">
        <v>27717.838909666614</v>
      </c>
      <c r="H209" s="123">
        <v>29929.498024734337</v>
      </c>
      <c r="I209" s="123">
        <v>32081.573728900494</v>
      </c>
      <c r="J209" s="123">
        <v>33105.081796280283</v>
      </c>
      <c r="K209" s="123">
        <v>28850.754184529276</v>
      </c>
      <c r="L209" s="123">
        <v>34448.125586390997</v>
      </c>
      <c r="M209" s="123">
        <v>35309.049074068593</v>
      </c>
      <c r="N209" s="123">
        <v>34254.352604151616</v>
      </c>
      <c r="O209" s="123">
        <v>34209.993892359569</v>
      </c>
      <c r="P209" s="123">
        <v>35992.40675017731</v>
      </c>
      <c r="Q209" s="123">
        <v>36698.914251144692</v>
      </c>
      <c r="R209" s="123">
        <v>38203.919286234304</v>
      </c>
      <c r="S209" s="123">
        <v>40242.31317745713</v>
      </c>
      <c r="T209" s="123">
        <v>42360.676820428351</v>
      </c>
      <c r="U209" s="123">
        <v>44327.457214935588</v>
      </c>
      <c r="V209" s="123">
        <v>46163.892880925581</v>
      </c>
      <c r="W209" s="123">
        <v>48003.718784647332</v>
      </c>
      <c r="X209" s="123">
        <v>49804.281217789234</v>
      </c>
      <c r="Y209" s="123">
        <v>51547.530467593489</v>
      </c>
      <c r="Z209" s="123">
        <v>53261.968434903312</v>
      </c>
      <c r="AA209" s="123">
        <v>54869.54030308377</v>
      </c>
      <c r="AB209" s="123">
        <v>56468.142839181834</v>
      </c>
      <c r="AC209" s="123">
        <v>58114.982776581135</v>
      </c>
      <c r="AD209" s="123">
        <v>59848.829716741166</v>
      </c>
      <c r="AE209" s="123">
        <v>61805.141470493094</v>
      </c>
      <c r="AF209" s="123">
        <v>63659.820484386037</v>
      </c>
      <c r="AG209" s="123">
        <v>65564.909239440589</v>
      </c>
      <c r="AH209" s="123">
        <v>67657.319697293438</v>
      </c>
      <c r="AI209" s="123">
        <v>69495.11578088344</v>
      </c>
      <c r="AJ209" s="123">
        <v>71377.793175754079</v>
      </c>
      <c r="AK209" s="123">
        <v>73226.038937549441</v>
      </c>
      <c r="AL209" s="123">
        <v>75129.292803647812</v>
      </c>
      <c r="AM209" s="123">
        <v>77304.779534800298</v>
      </c>
      <c r="AN209" s="123">
        <v>79259.987762687553</v>
      </c>
      <c r="AO209" s="123">
        <v>81283.697202556374</v>
      </c>
      <c r="AP209" s="123">
        <v>83455.726696460028</v>
      </c>
      <c r="AQ209" s="123">
        <v>85620.543809056515</v>
      </c>
      <c r="AR209" s="123">
        <v>87955.236317559844</v>
      </c>
      <c r="AS209" s="123">
        <v>90158.732371017715</v>
      </c>
      <c r="AT209" s="123">
        <v>92379.094941882242</v>
      </c>
      <c r="AU209" s="123">
        <v>94561.143839264885</v>
      </c>
      <c r="AV209" s="123">
        <v>97124.085540934902</v>
      </c>
      <c r="AW209" s="123">
        <v>99450.452946534511</v>
      </c>
      <c r="AX209" s="123">
        <v>101481.30190756124</v>
      </c>
      <c r="AY209" s="123">
        <v>103876.76050905585</v>
      </c>
      <c r="AZ209" s="123">
        <v>105867.86110189273</v>
      </c>
    </row>
    <row r="210" spans="1:52">
      <c r="A210" s="132" t="s">
        <v>78</v>
      </c>
      <c r="B210" s="127">
        <v>2163.7975768716478</v>
      </c>
      <c r="C210" s="127">
        <v>2172.6294037160228</v>
      </c>
      <c r="D210" s="127">
        <v>2119.6384426497766</v>
      </c>
      <c r="E210" s="127">
        <v>2137.3020963385256</v>
      </c>
      <c r="F210" s="127">
        <v>2216.7885379378918</v>
      </c>
      <c r="G210" s="127">
        <v>2278.6113258485107</v>
      </c>
      <c r="H210" s="127">
        <v>2349.2659406035027</v>
      </c>
      <c r="I210" s="127">
        <v>2428.7523822028706</v>
      </c>
      <c r="J210" s="127">
        <v>2382.5351073521597</v>
      </c>
      <c r="K210" s="127">
        <v>2222.9046108357502</v>
      </c>
      <c r="L210" s="127">
        <v>2312.66707531467</v>
      </c>
      <c r="M210" s="127">
        <v>2283.7075151925292</v>
      </c>
      <c r="N210" s="127">
        <v>2273.3540514378897</v>
      </c>
      <c r="O210" s="127">
        <v>2244.633158059009</v>
      </c>
      <c r="P210" s="127">
        <v>2537.6028377300095</v>
      </c>
      <c r="Q210" s="127">
        <v>2559.3931595932099</v>
      </c>
      <c r="R210" s="127">
        <v>2693.2301059772317</v>
      </c>
      <c r="S210" s="127">
        <v>2908.9799639810635</v>
      </c>
      <c r="T210" s="127">
        <v>3138.8071412619202</v>
      </c>
      <c r="U210" s="127">
        <v>3356.1665723572924</v>
      </c>
      <c r="V210" s="127">
        <v>3560.987967991231</v>
      </c>
      <c r="W210" s="127">
        <v>3763.2755163735474</v>
      </c>
      <c r="X210" s="127">
        <v>3976.9710706228884</v>
      </c>
      <c r="Y210" s="127">
        <v>4174.7828734738459</v>
      </c>
      <c r="Z210" s="127">
        <v>4380.4701210785424</v>
      </c>
      <c r="AA210" s="127">
        <v>4604.257052643582</v>
      </c>
      <c r="AB210" s="127">
        <v>4848.2531604183159</v>
      </c>
      <c r="AC210" s="127">
        <v>5105.7519721568324</v>
      </c>
      <c r="AD210" s="127">
        <v>5375.8165504327235</v>
      </c>
      <c r="AE210" s="127">
        <v>5655.7152022302289</v>
      </c>
      <c r="AF210" s="127">
        <v>5926.0526581407812</v>
      </c>
      <c r="AG210" s="127">
        <v>6206.7578605858671</v>
      </c>
      <c r="AH210" s="127">
        <v>6510.1690465933507</v>
      </c>
      <c r="AI210" s="127">
        <v>6796.8678252453865</v>
      </c>
      <c r="AJ210" s="127">
        <v>7094.3922714046857</v>
      </c>
      <c r="AK210" s="127">
        <v>7387.7945186318248</v>
      </c>
      <c r="AL210" s="127">
        <v>7690.3525877981992</v>
      </c>
      <c r="AM210" s="127">
        <v>8021.5745948540089</v>
      </c>
      <c r="AN210" s="127">
        <v>8331.6158798342622</v>
      </c>
      <c r="AO210" s="127">
        <v>8651.2018470115891</v>
      </c>
      <c r="AP210" s="127">
        <v>8993.5162620605843</v>
      </c>
      <c r="AQ210" s="127">
        <v>9342.2374539898756</v>
      </c>
      <c r="AR210" s="127">
        <v>9710.1621718756542</v>
      </c>
      <c r="AS210" s="127">
        <v>10066.870569742268</v>
      </c>
      <c r="AT210" s="127">
        <v>10425.59753638728</v>
      </c>
      <c r="AU210" s="127">
        <v>10784.948025951935</v>
      </c>
      <c r="AV210" s="127">
        <v>11184.380207932805</v>
      </c>
      <c r="AW210" s="127">
        <v>11557.80362328808</v>
      </c>
      <c r="AX210" s="127">
        <v>11892.686409712935</v>
      </c>
      <c r="AY210" s="127">
        <v>12270.671049014039</v>
      </c>
      <c r="AZ210" s="127">
        <v>12597.8104589344</v>
      </c>
    </row>
    <row r="211" spans="1:52">
      <c r="A211" s="111" t="s">
        <v>158</v>
      </c>
      <c r="B211" s="112">
        <v>2163.7975768716478</v>
      </c>
      <c r="C211" s="112">
        <v>2172.6294037160228</v>
      </c>
      <c r="D211" s="112">
        <v>2119.6384426497766</v>
      </c>
      <c r="E211" s="112">
        <v>2137.3020963385256</v>
      </c>
      <c r="F211" s="112">
        <v>2216.7885379378918</v>
      </c>
      <c r="G211" s="112">
        <v>2278.6113258485107</v>
      </c>
      <c r="H211" s="112">
        <v>2349.2659406035027</v>
      </c>
      <c r="I211" s="112">
        <v>2428.7523822028706</v>
      </c>
      <c r="J211" s="112">
        <v>2382.5351073521597</v>
      </c>
      <c r="K211" s="112">
        <v>2222.9046108357502</v>
      </c>
      <c r="L211" s="112">
        <v>2312.66707531467</v>
      </c>
      <c r="M211" s="112">
        <v>2283.7075151925292</v>
      </c>
      <c r="N211" s="112">
        <v>2273.3540514378897</v>
      </c>
      <c r="O211" s="112">
        <v>2244.633158059009</v>
      </c>
      <c r="P211" s="112">
        <v>2537.6028377300095</v>
      </c>
      <c r="Q211" s="112">
        <v>2559.3931595932099</v>
      </c>
      <c r="R211" s="112">
        <v>2693.2301059737192</v>
      </c>
      <c r="S211" s="112">
        <v>2908.9799639634139</v>
      </c>
      <c r="T211" s="112">
        <v>3138.8071411989154</v>
      </c>
      <c r="U211" s="112">
        <v>3356.1665721925733</v>
      </c>
      <c r="V211" s="112">
        <v>3560.9879676244796</v>
      </c>
      <c r="W211" s="112">
        <v>3763.2755155038412</v>
      </c>
      <c r="X211" s="112">
        <v>3976.9710687726688</v>
      </c>
      <c r="Y211" s="112">
        <v>4174.7828689527141</v>
      </c>
      <c r="Z211" s="112">
        <v>4380.4701115330345</v>
      </c>
      <c r="AA211" s="112">
        <v>4604.2570318150865</v>
      </c>
      <c r="AB211" s="112">
        <v>4848.2531115573975</v>
      </c>
      <c r="AC211" s="112">
        <v>5105.751861722335</v>
      </c>
      <c r="AD211" s="112">
        <v>5375.8163121944499</v>
      </c>
      <c r="AE211" s="112">
        <v>5655.7146606041497</v>
      </c>
      <c r="AF211" s="112">
        <v>5926.051385905881</v>
      </c>
      <c r="AG211" s="112">
        <v>6206.7549897594163</v>
      </c>
      <c r="AH211" s="112">
        <v>6510.1628170727372</v>
      </c>
      <c r="AI211" s="112">
        <v>6796.8540789233621</v>
      </c>
      <c r="AJ211" s="112">
        <v>7094.360025292006</v>
      </c>
      <c r="AK211" s="112">
        <v>7387.7210281866937</v>
      </c>
      <c r="AL211" s="112">
        <v>7690.194894816349</v>
      </c>
      <c r="AM211" s="112">
        <v>8021.2198369447051</v>
      </c>
      <c r="AN211" s="112">
        <v>8330.6700900921205</v>
      </c>
      <c r="AO211" s="112">
        <v>8649.4479675173679</v>
      </c>
      <c r="AP211" s="112">
        <v>8990.4176179050373</v>
      </c>
      <c r="AQ211" s="112">
        <v>9336.6204825200966</v>
      </c>
      <c r="AR211" s="112">
        <v>9699.8152971011423</v>
      </c>
      <c r="AS211" s="112">
        <v>10048.27587854145</v>
      </c>
      <c r="AT211" s="112">
        <v>10393.049105605583</v>
      </c>
      <c r="AU211" s="112">
        <v>10729.214788219513</v>
      </c>
      <c r="AV211" s="112">
        <v>11095.038448023761</v>
      </c>
      <c r="AW211" s="112">
        <v>11420.820102883368</v>
      </c>
      <c r="AX211" s="112">
        <v>11688.358768144477</v>
      </c>
      <c r="AY211" s="112">
        <v>11977.227737845022</v>
      </c>
      <c r="AZ211" s="112">
        <v>12196.691516399858</v>
      </c>
    </row>
    <row r="212" spans="1:52">
      <c r="A212" s="111" t="s">
        <v>159</v>
      </c>
      <c r="B212" s="112">
        <v>0</v>
      </c>
      <c r="C212" s="112">
        <v>0</v>
      </c>
      <c r="D212" s="112">
        <v>0</v>
      </c>
      <c r="E212" s="112">
        <v>0</v>
      </c>
      <c r="F212" s="112">
        <v>0</v>
      </c>
      <c r="G212" s="112">
        <v>0</v>
      </c>
      <c r="H212" s="112">
        <v>0</v>
      </c>
      <c r="I212" s="112">
        <v>0</v>
      </c>
      <c r="J212" s="112">
        <v>0</v>
      </c>
      <c r="K212" s="112">
        <v>0</v>
      </c>
      <c r="L212" s="112">
        <v>0</v>
      </c>
      <c r="M212" s="112">
        <v>0</v>
      </c>
      <c r="N212" s="112">
        <v>0</v>
      </c>
      <c r="O212" s="112">
        <v>0</v>
      </c>
      <c r="P212" s="112">
        <v>0</v>
      </c>
      <c r="Q212" s="112">
        <v>0</v>
      </c>
      <c r="R212" s="112">
        <v>3.5122656128180546E-9</v>
      </c>
      <c r="S212" s="112">
        <v>1.7649620913435278E-8</v>
      </c>
      <c r="T212" s="112">
        <v>6.300459448601833E-8</v>
      </c>
      <c r="U212" s="112">
        <v>1.6471885039937211E-7</v>
      </c>
      <c r="V212" s="112">
        <v>3.6675154117691925E-7</v>
      </c>
      <c r="W212" s="112">
        <v>8.6970603844582711E-7</v>
      </c>
      <c r="X212" s="112">
        <v>1.8502198059052585E-6</v>
      </c>
      <c r="Y212" s="112">
        <v>4.5211314071682308E-6</v>
      </c>
      <c r="Z212" s="112">
        <v>9.5455075927597986E-6</v>
      </c>
      <c r="AA212" s="112">
        <v>2.0828495273043895E-5</v>
      </c>
      <c r="AB212" s="112">
        <v>4.8860918241868782E-5</v>
      </c>
      <c r="AC212" s="112">
        <v>1.1043449761677331E-4</v>
      </c>
      <c r="AD212" s="112">
        <v>2.3823827352809462E-4</v>
      </c>
      <c r="AE212" s="112">
        <v>5.4162607937580619E-4</v>
      </c>
      <c r="AF212" s="112">
        <v>1.2722349004526947E-3</v>
      </c>
      <c r="AG212" s="112">
        <v>2.8708264504031219E-3</v>
      </c>
      <c r="AH212" s="112">
        <v>6.2295206132228168E-3</v>
      </c>
      <c r="AI212" s="112">
        <v>1.3746322024310132E-2</v>
      </c>
      <c r="AJ212" s="112">
        <v>3.2246112679533367E-2</v>
      </c>
      <c r="AK212" s="112">
        <v>7.3490445130880711E-2</v>
      </c>
      <c r="AL212" s="112">
        <v>0.15769298184994004</v>
      </c>
      <c r="AM212" s="112">
        <v>0.35475790930378359</v>
      </c>
      <c r="AN212" s="112">
        <v>0.94578974214212919</v>
      </c>
      <c r="AO212" s="112">
        <v>1.7538794942211871</v>
      </c>
      <c r="AP212" s="112">
        <v>3.0986441555467703</v>
      </c>
      <c r="AQ212" s="112">
        <v>5.6169714697784237</v>
      </c>
      <c r="AR212" s="112">
        <v>10.346874774512742</v>
      </c>
      <c r="AS212" s="112">
        <v>18.594691200819252</v>
      </c>
      <c r="AT212" s="112">
        <v>32.548430781696275</v>
      </c>
      <c r="AU212" s="112">
        <v>55.733237732421721</v>
      </c>
      <c r="AV212" s="112">
        <v>89.341759909043972</v>
      </c>
      <c r="AW212" s="112">
        <v>136.98352040471141</v>
      </c>
      <c r="AX212" s="112">
        <v>204.32764156845721</v>
      </c>
      <c r="AY212" s="112">
        <v>293.44331116901787</v>
      </c>
      <c r="AZ212" s="112">
        <v>401.11894253454244</v>
      </c>
    </row>
    <row r="213" spans="1:52">
      <c r="A213" s="111" t="s">
        <v>160</v>
      </c>
      <c r="B213" s="112">
        <v>0</v>
      </c>
      <c r="C213" s="112">
        <v>0</v>
      </c>
      <c r="D213" s="112">
        <v>0</v>
      </c>
      <c r="E213" s="112">
        <v>0</v>
      </c>
      <c r="F213" s="112">
        <v>0</v>
      </c>
      <c r="G213" s="112">
        <v>0</v>
      </c>
      <c r="H213" s="112">
        <v>0</v>
      </c>
      <c r="I213" s="112">
        <v>0</v>
      </c>
      <c r="J213" s="112">
        <v>0</v>
      </c>
      <c r="K213" s="112">
        <v>0</v>
      </c>
      <c r="L213" s="112">
        <v>0</v>
      </c>
      <c r="M213" s="112">
        <v>0</v>
      </c>
      <c r="N213" s="112">
        <v>0</v>
      </c>
      <c r="O213" s="112">
        <v>0</v>
      </c>
      <c r="P213" s="112">
        <v>0</v>
      </c>
      <c r="Q213" s="112">
        <v>0</v>
      </c>
      <c r="R213" s="112">
        <v>0</v>
      </c>
      <c r="S213" s="112">
        <v>0</v>
      </c>
      <c r="T213" s="112">
        <v>0</v>
      </c>
      <c r="U213" s="112">
        <v>0</v>
      </c>
      <c r="V213" s="112">
        <v>0</v>
      </c>
      <c r="W213" s="112">
        <v>0</v>
      </c>
      <c r="X213" s="112">
        <v>0</v>
      </c>
      <c r="Y213" s="112">
        <v>0</v>
      </c>
      <c r="Z213" s="112">
        <v>0</v>
      </c>
      <c r="AA213" s="112">
        <v>0</v>
      </c>
      <c r="AB213" s="112">
        <v>0</v>
      </c>
      <c r="AC213" s="112">
        <v>0</v>
      </c>
      <c r="AD213" s="112">
        <v>0</v>
      </c>
      <c r="AE213" s="112">
        <v>0</v>
      </c>
      <c r="AF213" s="112">
        <v>0</v>
      </c>
      <c r="AG213" s="112">
        <v>0</v>
      </c>
      <c r="AH213" s="112">
        <v>0</v>
      </c>
      <c r="AI213" s="112">
        <v>0</v>
      </c>
      <c r="AJ213" s="112">
        <v>0</v>
      </c>
      <c r="AK213" s="112">
        <v>0</v>
      </c>
      <c r="AL213" s="112">
        <v>0</v>
      </c>
      <c r="AM213" s="112">
        <v>0</v>
      </c>
      <c r="AN213" s="112">
        <v>0</v>
      </c>
      <c r="AO213" s="112">
        <v>0</v>
      </c>
      <c r="AP213" s="112">
        <v>0</v>
      </c>
      <c r="AQ213" s="112">
        <v>0</v>
      </c>
      <c r="AR213" s="112">
        <v>0</v>
      </c>
      <c r="AS213" s="112">
        <v>0</v>
      </c>
      <c r="AT213" s="112">
        <v>0</v>
      </c>
      <c r="AU213" s="112">
        <v>0</v>
      </c>
      <c r="AV213" s="112">
        <v>0</v>
      </c>
      <c r="AW213" s="112">
        <v>0</v>
      </c>
      <c r="AX213" s="112">
        <v>0</v>
      </c>
      <c r="AY213" s="112">
        <v>0</v>
      </c>
      <c r="AZ213" s="112">
        <v>0</v>
      </c>
    </row>
    <row r="214" spans="1:52">
      <c r="A214" s="111" t="s">
        <v>161</v>
      </c>
      <c r="B214" s="112">
        <v>0</v>
      </c>
      <c r="C214" s="112">
        <v>0</v>
      </c>
      <c r="D214" s="112">
        <v>0</v>
      </c>
      <c r="E214" s="112">
        <v>0</v>
      </c>
      <c r="F214" s="112">
        <v>0</v>
      </c>
      <c r="G214" s="112">
        <v>0</v>
      </c>
      <c r="H214" s="112">
        <v>0</v>
      </c>
      <c r="I214" s="112">
        <v>0</v>
      </c>
      <c r="J214" s="112">
        <v>0</v>
      </c>
      <c r="K214" s="112">
        <v>0</v>
      </c>
      <c r="L214" s="112">
        <v>0</v>
      </c>
      <c r="M214" s="112">
        <v>0</v>
      </c>
      <c r="N214" s="112">
        <v>0</v>
      </c>
      <c r="O214" s="112">
        <v>0</v>
      </c>
      <c r="P214" s="112">
        <v>0</v>
      </c>
      <c r="Q214" s="112">
        <v>0</v>
      </c>
      <c r="R214" s="112">
        <v>0</v>
      </c>
      <c r="S214" s="112">
        <v>0</v>
      </c>
      <c r="T214" s="112">
        <v>0</v>
      </c>
      <c r="U214" s="112">
        <v>0</v>
      </c>
      <c r="V214" s="112">
        <v>0</v>
      </c>
      <c r="W214" s="112">
        <v>0</v>
      </c>
      <c r="X214" s="112">
        <v>0</v>
      </c>
      <c r="Y214" s="112">
        <v>0</v>
      </c>
      <c r="Z214" s="112">
        <v>0</v>
      </c>
      <c r="AA214" s="112">
        <v>0</v>
      </c>
      <c r="AB214" s="112">
        <v>0</v>
      </c>
      <c r="AC214" s="112">
        <v>0</v>
      </c>
      <c r="AD214" s="112">
        <v>0</v>
      </c>
      <c r="AE214" s="112">
        <v>0</v>
      </c>
      <c r="AF214" s="112">
        <v>0</v>
      </c>
      <c r="AG214" s="112">
        <v>0</v>
      </c>
      <c r="AH214" s="112">
        <v>0</v>
      </c>
      <c r="AI214" s="112">
        <v>0</v>
      </c>
      <c r="AJ214" s="112">
        <v>0</v>
      </c>
      <c r="AK214" s="112">
        <v>0</v>
      </c>
      <c r="AL214" s="112">
        <v>0</v>
      </c>
      <c r="AM214" s="112">
        <v>0</v>
      </c>
      <c r="AN214" s="112">
        <v>0</v>
      </c>
      <c r="AO214" s="112">
        <v>0</v>
      </c>
      <c r="AP214" s="112">
        <v>0</v>
      </c>
      <c r="AQ214" s="112">
        <v>0</v>
      </c>
      <c r="AR214" s="112">
        <v>0</v>
      </c>
      <c r="AS214" s="112">
        <v>0</v>
      </c>
      <c r="AT214" s="112">
        <v>0</v>
      </c>
      <c r="AU214" s="112">
        <v>0</v>
      </c>
      <c r="AV214" s="112">
        <v>0</v>
      </c>
      <c r="AW214" s="112">
        <v>0</v>
      </c>
      <c r="AX214" s="112">
        <v>0</v>
      </c>
      <c r="AY214" s="112">
        <v>0</v>
      </c>
      <c r="AZ214" s="112">
        <v>0</v>
      </c>
    </row>
    <row r="215" spans="1:52">
      <c r="A215" s="132" t="s">
        <v>77</v>
      </c>
      <c r="B215" s="127">
        <v>20663.315868177917</v>
      </c>
      <c r="C215" s="127">
        <v>20383.195422123856</v>
      </c>
      <c r="D215" s="127">
        <v>20876.692258765281</v>
      </c>
      <c r="E215" s="127">
        <v>21917.008426679022</v>
      </c>
      <c r="F215" s="127">
        <v>24307.753124140418</v>
      </c>
      <c r="G215" s="127">
        <v>25439.227583818105</v>
      </c>
      <c r="H215" s="127">
        <v>27580.232084130836</v>
      </c>
      <c r="I215" s="127">
        <v>29652.821346697623</v>
      </c>
      <c r="J215" s="127">
        <v>30722.546688928127</v>
      </c>
      <c r="K215" s="127">
        <v>26627.849573693526</v>
      </c>
      <c r="L215" s="127">
        <v>32135.458511076329</v>
      </c>
      <c r="M215" s="127">
        <v>33025.341558876062</v>
      </c>
      <c r="N215" s="127">
        <v>31980.998552713725</v>
      </c>
      <c r="O215" s="127">
        <v>31965.360734300557</v>
      </c>
      <c r="P215" s="127">
        <v>33454.8039124473</v>
      </c>
      <c r="Q215" s="127">
        <v>34139.521091551484</v>
      </c>
      <c r="R215" s="127">
        <v>35510.689180257075</v>
      </c>
      <c r="S215" s="127">
        <v>37333.333213476064</v>
      </c>
      <c r="T215" s="127">
        <v>39221.869679166433</v>
      </c>
      <c r="U215" s="127">
        <v>40971.290642578293</v>
      </c>
      <c r="V215" s="127">
        <v>42602.904912934348</v>
      </c>
      <c r="W215" s="127">
        <v>44240.443268273782</v>
      </c>
      <c r="X215" s="127">
        <v>45827.310147166347</v>
      </c>
      <c r="Y215" s="127">
        <v>47372.747594119646</v>
      </c>
      <c r="Z215" s="127">
        <v>48881.49831382477</v>
      </c>
      <c r="AA215" s="127">
        <v>50265.283250440189</v>
      </c>
      <c r="AB215" s="127">
        <v>51619.889678763517</v>
      </c>
      <c r="AC215" s="127">
        <v>53009.230804424304</v>
      </c>
      <c r="AD215" s="127">
        <v>54473.013166308439</v>
      </c>
      <c r="AE215" s="127">
        <v>56149.426268262869</v>
      </c>
      <c r="AF215" s="127">
        <v>57733.767826245254</v>
      </c>
      <c r="AG215" s="127">
        <v>59358.151378854724</v>
      </c>
      <c r="AH215" s="127">
        <v>61147.150650700089</v>
      </c>
      <c r="AI215" s="127">
        <v>62698.247955638057</v>
      </c>
      <c r="AJ215" s="127">
        <v>64283.400904349386</v>
      </c>
      <c r="AK215" s="127">
        <v>65838.244418917617</v>
      </c>
      <c r="AL215" s="127">
        <v>67438.940215849609</v>
      </c>
      <c r="AM215" s="127">
        <v>69283.204939946285</v>
      </c>
      <c r="AN215" s="127">
        <v>70928.371882853287</v>
      </c>
      <c r="AO215" s="127">
        <v>72632.495355544786</v>
      </c>
      <c r="AP215" s="127">
        <v>74462.210434399443</v>
      </c>
      <c r="AQ215" s="127">
        <v>76278.306355066641</v>
      </c>
      <c r="AR215" s="127">
        <v>78245.074145684193</v>
      </c>
      <c r="AS215" s="127">
        <v>80091.861801275445</v>
      </c>
      <c r="AT215" s="127">
        <v>81953.497405494956</v>
      </c>
      <c r="AU215" s="127">
        <v>83776.195813312952</v>
      </c>
      <c r="AV215" s="127">
        <v>85939.705333002101</v>
      </c>
      <c r="AW215" s="127">
        <v>87892.649323246427</v>
      </c>
      <c r="AX215" s="127">
        <v>89588.61549784831</v>
      </c>
      <c r="AY215" s="127">
        <v>91606.089460041811</v>
      </c>
      <c r="AZ215" s="127">
        <v>93270.050642958333</v>
      </c>
    </row>
    <row r="216" spans="1:52">
      <c r="A216" s="111" t="s">
        <v>158</v>
      </c>
      <c r="B216" s="112">
        <v>20663.315868177917</v>
      </c>
      <c r="C216" s="112">
        <v>20383.195422123856</v>
      </c>
      <c r="D216" s="112">
        <v>20876.692258765281</v>
      </c>
      <c r="E216" s="112">
        <v>21917.008426679022</v>
      </c>
      <c r="F216" s="112">
        <v>24307.753124140418</v>
      </c>
      <c r="G216" s="112">
        <v>25439.227583818105</v>
      </c>
      <c r="H216" s="112">
        <v>27580.232084130836</v>
      </c>
      <c r="I216" s="112">
        <v>29652.821346697623</v>
      </c>
      <c r="J216" s="112">
        <v>30722.546688928127</v>
      </c>
      <c r="K216" s="112">
        <v>26627.849573693526</v>
      </c>
      <c r="L216" s="112">
        <v>32135.458511076329</v>
      </c>
      <c r="M216" s="112">
        <v>33025.341558876062</v>
      </c>
      <c r="N216" s="112">
        <v>31980.998552713725</v>
      </c>
      <c r="O216" s="112">
        <v>31965.360734300557</v>
      </c>
      <c r="P216" s="112">
        <v>33454.8039124473</v>
      </c>
      <c r="Q216" s="112">
        <v>34139.521091551484</v>
      </c>
      <c r="R216" s="112">
        <v>35510.689180257075</v>
      </c>
      <c r="S216" s="112">
        <v>37333.333213476064</v>
      </c>
      <c r="T216" s="112">
        <v>39221.869679166433</v>
      </c>
      <c r="U216" s="112">
        <v>40971.290642578293</v>
      </c>
      <c r="V216" s="112">
        <v>42602.904912934348</v>
      </c>
      <c r="W216" s="112">
        <v>44240.443268273782</v>
      </c>
      <c r="X216" s="112">
        <v>45827.310147166347</v>
      </c>
      <c r="Y216" s="112">
        <v>47372.747594119646</v>
      </c>
      <c r="Z216" s="112">
        <v>48881.49831382477</v>
      </c>
      <c r="AA216" s="112">
        <v>50265.283250440189</v>
      </c>
      <c r="AB216" s="112">
        <v>51619.889678763517</v>
      </c>
      <c r="AC216" s="112">
        <v>53009.230804424304</v>
      </c>
      <c r="AD216" s="112">
        <v>54473.013166308439</v>
      </c>
      <c r="AE216" s="112">
        <v>56149.426268262869</v>
      </c>
      <c r="AF216" s="112">
        <v>57733.767826245254</v>
      </c>
      <c r="AG216" s="112">
        <v>59358.151378854724</v>
      </c>
      <c r="AH216" s="112">
        <v>61147.150650700089</v>
      </c>
      <c r="AI216" s="112">
        <v>62698.247955638057</v>
      </c>
      <c r="AJ216" s="112">
        <v>64283.400904349386</v>
      </c>
      <c r="AK216" s="112">
        <v>65838.244418917617</v>
      </c>
      <c r="AL216" s="112">
        <v>67438.940215849609</v>
      </c>
      <c r="AM216" s="112">
        <v>69283.204939946285</v>
      </c>
      <c r="AN216" s="112">
        <v>70928.371882853229</v>
      </c>
      <c r="AO216" s="112">
        <v>72632.495355541148</v>
      </c>
      <c r="AP216" s="112">
        <v>74462.210434187131</v>
      </c>
      <c r="AQ216" s="112">
        <v>76278.306347324396</v>
      </c>
      <c r="AR216" s="112">
        <v>78245.073969084377</v>
      </c>
      <c r="AS216" s="112">
        <v>80091.859382979834</v>
      </c>
      <c r="AT216" s="112">
        <v>81953.470999760611</v>
      </c>
      <c r="AU216" s="112">
        <v>83775.99078636372</v>
      </c>
      <c r="AV216" s="112">
        <v>85938.516462934189</v>
      </c>
      <c r="AW216" s="112">
        <v>87887.525200105287</v>
      </c>
      <c r="AX216" s="112">
        <v>89569.847831919309</v>
      </c>
      <c r="AY216" s="112">
        <v>91550.0786799825</v>
      </c>
      <c r="AZ216" s="112">
        <v>93130.44626745861</v>
      </c>
    </row>
    <row r="217" spans="1:52">
      <c r="A217" s="111" t="s">
        <v>159</v>
      </c>
      <c r="B217" s="112">
        <v>0</v>
      </c>
      <c r="C217" s="112">
        <v>0</v>
      </c>
      <c r="D217" s="112">
        <v>0</v>
      </c>
      <c r="E217" s="112">
        <v>0</v>
      </c>
      <c r="F217" s="112">
        <v>0</v>
      </c>
      <c r="G217" s="112">
        <v>0</v>
      </c>
      <c r="H217" s="112">
        <v>0</v>
      </c>
      <c r="I217" s="112">
        <v>0</v>
      </c>
      <c r="J217" s="112">
        <v>0</v>
      </c>
      <c r="K217" s="112">
        <v>0</v>
      </c>
      <c r="L217" s="112">
        <v>0</v>
      </c>
      <c r="M217" s="112">
        <v>0</v>
      </c>
      <c r="N217" s="112">
        <v>0</v>
      </c>
      <c r="O217" s="112">
        <v>0</v>
      </c>
      <c r="P217" s="112">
        <v>0</v>
      </c>
      <c r="Q217" s="112">
        <v>0</v>
      </c>
      <c r="R217" s="112">
        <v>3.4874620056662605E-91</v>
      </c>
      <c r="S217" s="112">
        <v>9.5469954609420327E-87</v>
      </c>
      <c r="T217" s="112">
        <v>1.8548137471157928E-82</v>
      </c>
      <c r="U217" s="112">
        <v>3.1496961589870226E-78</v>
      </c>
      <c r="V217" s="112">
        <v>4.983039382070055E-74</v>
      </c>
      <c r="W217" s="112">
        <v>7.8162230623204993E-70</v>
      </c>
      <c r="X217" s="112">
        <v>1.0717338039533688E-65</v>
      </c>
      <c r="Y217" s="112">
        <v>1.7676156656268303E-61</v>
      </c>
      <c r="Z217" s="112">
        <v>2.2377171676822415E-57</v>
      </c>
      <c r="AA217" s="112">
        <v>2.683418525777082E-53</v>
      </c>
      <c r="AB217" s="112">
        <v>2.1569190804822363E-49</v>
      </c>
      <c r="AC217" s="112">
        <v>1.8583877848645897E-45</v>
      </c>
      <c r="AD217" s="112">
        <v>1.424237206159993E-41</v>
      </c>
      <c r="AE217" s="112">
        <v>6.6212783546350884E-38</v>
      </c>
      <c r="AF217" s="112">
        <v>3.2135810020210773E-34</v>
      </c>
      <c r="AG217" s="112">
        <v>7.541364712079539E-31</v>
      </c>
      <c r="AH217" s="112">
        <v>2.0792249935702061E-27</v>
      </c>
      <c r="AI217" s="112">
        <v>2.7073358901428101E-24</v>
      </c>
      <c r="AJ217" s="112">
        <v>3.5112654311646213E-21</v>
      </c>
      <c r="AK217" s="112">
        <v>1.7309116681648815E-18</v>
      </c>
      <c r="AL217" s="112">
        <v>7.7845759406185799E-16</v>
      </c>
      <c r="AM217" s="112">
        <v>2.0283815230907146E-13</v>
      </c>
      <c r="AN217" s="112">
        <v>5.2021002330284399E-11</v>
      </c>
      <c r="AO217" s="112">
        <v>3.6324175911460277E-9</v>
      </c>
      <c r="AP217" s="112">
        <v>2.1231578559752475E-7</v>
      </c>
      <c r="AQ217" s="112">
        <v>7.7422471240973491E-6</v>
      </c>
      <c r="AR217" s="112">
        <v>1.7659981054133289E-4</v>
      </c>
      <c r="AS217" s="112">
        <v>2.4182956136527267E-3</v>
      </c>
      <c r="AT217" s="112">
        <v>2.6405734345421698E-2</v>
      </c>
      <c r="AU217" s="112">
        <v>0.2050269492380665</v>
      </c>
      <c r="AV217" s="112">
        <v>1.188870067912053</v>
      </c>
      <c r="AW217" s="112">
        <v>5.1241231411436861</v>
      </c>
      <c r="AX217" s="112">
        <v>18.767665929000486</v>
      </c>
      <c r="AY217" s="112">
        <v>56.010780059307095</v>
      </c>
      <c r="AZ217" s="112">
        <v>139.60437549972067</v>
      </c>
    </row>
    <row r="218" spans="1:52">
      <c r="A218" s="111" t="s">
        <v>160</v>
      </c>
      <c r="B218" s="112">
        <v>0</v>
      </c>
      <c r="C218" s="112">
        <v>0</v>
      </c>
      <c r="D218" s="112">
        <v>0</v>
      </c>
      <c r="E218" s="112">
        <v>0</v>
      </c>
      <c r="F218" s="112">
        <v>0</v>
      </c>
      <c r="G218" s="112">
        <v>0</v>
      </c>
      <c r="H218" s="112">
        <v>0</v>
      </c>
      <c r="I218" s="112">
        <v>0</v>
      </c>
      <c r="J218" s="112">
        <v>0</v>
      </c>
      <c r="K218" s="112">
        <v>0</v>
      </c>
      <c r="L218" s="112">
        <v>0</v>
      </c>
      <c r="M218" s="112">
        <v>0</v>
      </c>
      <c r="N218" s="112">
        <v>0</v>
      </c>
      <c r="O218" s="112">
        <v>0</v>
      </c>
      <c r="P218" s="112">
        <v>0</v>
      </c>
      <c r="Q218" s="112">
        <v>0</v>
      </c>
      <c r="R218" s="112">
        <v>0</v>
      </c>
      <c r="S218" s="112">
        <v>0</v>
      </c>
      <c r="T218" s="112">
        <v>0</v>
      </c>
      <c r="U218" s="112">
        <v>0</v>
      </c>
      <c r="V218" s="112">
        <v>0</v>
      </c>
      <c r="W218" s="112">
        <v>0</v>
      </c>
      <c r="X218" s="112">
        <v>0</v>
      </c>
      <c r="Y218" s="112">
        <v>0</v>
      </c>
      <c r="Z218" s="112">
        <v>0</v>
      </c>
      <c r="AA218" s="112">
        <v>0</v>
      </c>
      <c r="AB218" s="112">
        <v>0</v>
      </c>
      <c r="AC218" s="112">
        <v>0</v>
      </c>
      <c r="AD218" s="112">
        <v>0</v>
      </c>
      <c r="AE218" s="112">
        <v>0</v>
      </c>
      <c r="AF218" s="112">
        <v>0</v>
      </c>
      <c r="AG218" s="112">
        <v>0</v>
      </c>
      <c r="AH218" s="112">
        <v>0</v>
      </c>
      <c r="AI218" s="112">
        <v>0</v>
      </c>
      <c r="AJ218" s="112">
        <v>0</v>
      </c>
      <c r="AK218" s="112">
        <v>0</v>
      </c>
      <c r="AL218" s="112">
        <v>0</v>
      </c>
      <c r="AM218" s="112">
        <v>0</v>
      </c>
      <c r="AN218" s="112">
        <v>0</v>
      </c>
      <c r="AO218" s="112">
        <v>0</v>
      </c>
      <c r="AP218" s="112">
        <v>0</v>
      </c>
      <c r="AQ218" s="112">
        <v>0</v>
      </c>
      <c r="AR218" s="112">
        <v>0</v>
      </c>
      <c r="AS218" s="112">
        <v>0</v>
      </c>
      <c r="AT218" s="112">
        <v>0</v>
      </c>
      <c r="AU218" s="112">
        <v>0</v>
      </c>
      <c r="AV218" s="112">
        <v>0</v>
      </c>
      <c r="AW218" s="112">
        <v>0</v>
      </c>
      <c r="AX218" s="112">
        <v>0</v>
      </c>
      <c r="AY218" s="112">
        <v>0</v>
      </c>
      <c r="AZ218" s="112">
        <v>0</v>
      </c>
    </row>
    <row r="219" spans="1:52">
      <c r="A219" s="113" t="s">
        <v>161</v>
      </c>
      <c r="B219" s="114">
        <v>0</v>
      </c>
      <c r="C219" s="114">
        <v>0</v>
      </c>
      <c r="D219" s="114">
        <v>0</v>
      </c>
      <c r="E219" s="114">
        <v>0</v>
      </c>
      <c r="F219" s="114">
        <v>0</v>
      </c>
      <c r="G219" s="114">
        <v>0</v>
      </c>
      <c r="H219" s="114">
        <v>0</v>
      </c>
      <c r="I219" s="114">
        <v>0</v>
      </c>
      <c r="J219" s="114">
        <v>0</v>
      </c>
      <c r="K219" s="114">
        <v>0</v>
      </c>
      <c r="L219" s="114">
        <v>0</v>
      </c>
      <c r="M219" s="114">
        <v>0</v>
      </c>
      <c r="N219" s="114">
        <v>0</v>
      </c>
      <c r="O219" s="114">
        <v>0</v>
      </c>
      <c r="P219" s="114">
        <v>0</v>
      </c>
      <c r="Q219" s="114">
        <v>0</v>
      </c>
      <c r="R219" s="114">
        <v>0</v>
      </c>
      <c r="S219" s="114">
        <v>0</v>
      </c>
      <c r="T219" s="114">
        <v>0</v>
      </c>
      <c r="U219" s="114">
        <v>0</v>
      </c>
      <c r="V219" s="114">
        <v>0</v>
      </c>
      <c r="W219" s="114">
        <v>0</v>
      </c>
      <c r="X219" s="114">
        <v>0</v>
      </c>
      <c r="Y219" s="114">
        <v>0</v>
      </c>
      <c r="Z219" s="114">
        <v>0</v>
      </c>
      <c r="AA219" s="114">
        <v>0</v>
      </c>
      <c r="AB219" s="114">
        <v>0</v>
      </c>
      <c r="AC219" s="114">
        <v>0</v>
      </c>
      <c r="AD219" s="114">
        <v>0</v>
      </c>
      <c r="AE219" s="114">
        <v>0</v>
      </c>
      <c r="AF219" s="114">
        <v>0</v>
      </c>
      <c r="AG219" s="114">
        <v>0</v>
      </c>
      <c r="AH219" s="114">
        <v>0</v>
      </c>
      <c r="AI219" s="114">
        <v>0</v>
      </c>
      <c r="AJ219" s="114">
        <v>0</v>
      </c>
      <c r="AK219" s="114">
        <v>0</v>
      </c>
      <c r="AL219" s="114">
        <v>0</v>
      </c>
      <c r="AM219" s="114">
        <v>0</v>
      </c>
      <c r="AN219" s="114">
        <v>0</v>
      </c>
      <c r="AO219" s="114">
        <v>0</v>
      </c>
      <c r="AP219" s="114">
        <v>0</v>
      </c>
      <c r="AQ219" s="114">
        <v>0</v>
      </c>
      <c r="AR219" s="114">
        <v>0</v>
      </c>
      <c r="AS219" s="114">
        <v>0</v>
      </c>
      <c r="AT219" s="114">
        <v>0</v>
      </c>
      <c r="AU219" s="114">
        <v>0</v>
      </c>
      <c r="AV219" s="114">
        <v>0</v>
      </c>
      <c r="AW219" s="114">
        <v>0</v>
      </c>
      <c r="AX219" s="114">
        <v>0</v>
      </c>
      <c r="AY219" s="114">
        <v>0</v>
      </c>
      <c r="AZ219" s="114">
        <v>0</v>
      </c>
    </row>
    <row r="220" spans="1:52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131"/>
      <c r="AT220" s="131"/>
      <c r="AU220" s="131"/>
      <c r="AV220" s="131"/>
      <c r="AW220" s="131"/>
      <c r="AX220" s="131"/>
      <c r="AY220" s="131"/>
      <c r="AZ220" s="131"/>
    </row>
    <row r="221" spans="1:52">
      <c r="A221" s="20" t="s">
        <v>162</v>
      </c>
      <c r="B221" s="121">
        <v>350459.06132213894</v>
      </c>
      <c r="C221" s="121">
        <v>349291.78169197193</v>
      </c>
      <c r="D221" s="121">
        <v>360189.89483269065</v>
      </c>
      <c r="E221" s="121">
        <v>344409.73954010021</v>
      </c>
      <c r="F221" s="121">
        <v>361811.67752179503</v>
      </c>
      <c r="G221" s="121">
        <v>374141.39497107489</v>
      </c>
      <c r="H221" s="121">
        <v>395182.87702502683</v>
      </c>
      <c r="I221" s="121">
        <v>394777.21832717548</v>
      </c>
      <c r="J221" s="121">
        <v>370201.48481328669</v>
      </c>
      <c r="K221" s="121">
        <v>347074.24635925633</v>
      </c>
      <c r="L221" s="121">
        <v>365300.28280934633</v>
      </c>
      <c r="M221" s="121">
        <v>342094.86439277162</v>
      </c>
      <c r="N221" s="121">
        <v>336992.84831028245</v>
      </c>
      <c r="O221" s="121">
        <v>325230.78909464728</v>
      </c>
      <c r="P221" s="121">
        <v>318436.56198961369</v>
      </c>
      <c r="Q221" s="121">
        <v>319403.03430302371</v>
      </c>
      <c r="R221" s="121">
        <v>324143.40580291767</v>
      </c>
      <c r="S221" s="121">
        <v>330557.59317229921</v>
      </c>
      <c r="T221" s="121">
        <v>336489.03653671325</v>
      </c>
      <c r="U221" s="121">
        <v>341931.32307831862</v>
      </c>
      <c r="V221" s="121">
        <v>346497.24666628288</v>
      </c>
      <c r="W221" s="121">
        <v>351144.65988791885</v>
      </c>
      <c r="X221" s="121">
        <v>355421.1056227379</v>
      </c>
      <c r="Y221" s="121">
        <v>360075.5827734691</v>
      </c>
      <c r="Z221" s="121">
        <v>364512.08338418207</v>
      </c>
      <c r="AA221" s="121">
        <v>368781.54610894038</v>
      </c>
      <c r="AB221" s="121">
        <v>373183.8046366378</v>
      </c>
      <c r="AC221" s="121">
        <v>377623.64139587607</v>
      </c>
      <c r="AD221" s="121">
        <v>382054.99911280093</v>
      </c>
      <c r="AE221" s="121">
        <v>386491.1052741094</v>
      </c>
      <c r="AF221" s="121">
        <v>390924.13748226245</v>
      </c>
      <c r="AG221" s="121">
        <v>395420.66770938219</v>
      </c>
      <c r="AH221" s="121">
        <v>399966.13731439668</v>
      </c>
      <c r="AI221" s="121">
        <v>404404.39915571362</v>
      </c>
      <c r="AJ221" s="121">
        <v>408934.44123032165</v>
      </c>
      <c r="AK221" s="121">
        <v>413570.76331965515</v>
      </c>
      <c r="AL221" s="121">
        <v>418326.42251854844</v>
      </c>
      <c r="AM221" s="121">
        <v>423242.25372141204</v>
      </c>
      <c r="AN221" s="121">
        <v>428313.08285915211</v>
      </c>
      <c r="AO221" s="121">
        <v>433521.01288114511</v>
      </c>
      <c r="AP221" s="121">
        <v>438975.8486596513</v>
      </c>
      <c r="AQ221" s="121">
        <v>444659.61347000505</v>
      </c>
      <c r="AR221" s="121">
        <v>450369.17052052449</v>
      </c>
      <c r="AS221" s="121">
        <v>456287.44370685262</v>
      </c>
      <c r="AT221" s="121">
        <v>462385.07638003142</v>
      </c>
      <c r="AU221" s="121">
        <v>468752.18107775401</v>
      </c>
      <c r="AV221" s="121">
        <v>475327.05440180312</v>
      </c>
      <c r="AW221" s="121">
        <v>481964.61025687971</v>
      </c>
      <c r="AX221" s="121">
        <v>488707.02551783808</v>
      </c>
      <c r="AY221" s="121">
        <v>495507.99906391313</v>
      </c>
      <c r="AZ221" s="121">
        <v>502364.11802722246</v>
      </c>
    </row>
    <row r="222" spans="1:52">
      <c r="A222" s="135" t="s">
        <v>81</v>
      </c>
      <c r="B222" s="127">
        <v>217225.17572213893</v>
      </c>
      <c r="C222" s="127">
        <v>217474.53809197192</v>
      </c>
      <c r="D222" s="127">
        <v>228526.87183269067</v>
      </c>
      <c r="E222" s="127">
        <v>221723.65434010018</v>
      </c>
      <c r="F222" s="127">
        <v>225965.52652179499</v>
      </c>
      <c r="G222" s="127">
        <v>236459.42057107485</v>
      </c>
      <c r="H222" s="127">
        <v>257771.90792502684</v>
      </c>
      <c r="I222" s="127">
        <v>250569.21832717548</v>
      </c>
      <c r="J222" s="127">
        <v>226391.48481328672</v>
      </c>
      <c r="K222" s="127">
        <v>220050.2463592563</v>
      </c>
      <c r="L222" s="127">
        <v>216186.28280934633</v>
      </c>
      <c r="M222" s="127">
        <v>204740.86439277159</v>
      </c>
      <c r="N222" s="127">
        <v>192644.84831028248</v>
      </c>
      <c r="O222" s="127">
        <v>178122.78909464728</v>
      </c>
      <c r="P222" s="127">
        <v>172919.56198961375</v>
      </c>
      <c r="Q222" s="127">
        <v>177714.03430302368</v>
      </c>
      <c r="R222" s="127">
        <v>179810.4621011625</v>
      </c>
      <c r="S222" s="127">
        <v>182680.61101249675</v>
      </c>
      <c r="T222" s="127">
        <v>185356.49443371742</v>
      </c>
      <c r="U222" s="127">
        <v>187820.41474396118</v>
      </c>
      <c r="V222" s="127">
        <v>189635.21739441925</v>
      </c>
      <c r="W222" s="127">
        <v>191734.61771965981</v>
      </c>
      <c r="X222" s="127">
        <v>193684.60564801877</v>
      </c>
      <c r="Y222" s="127">
        <v>195743.72029926578</v>
      </c>
      <c r="Z222" s="127">
        <v>197757.03631941171</v>
      </c>
      <c r="AA222" s="127">
        <v>199684.34917642581</v>
      </c>
      <c r="AB222" s="127">
        <v>201833.03365962306</v>
      </c>
      <c r="AC222" s="127">
        <v>204020.59019627635</v>
      </c>
      <c r="AD222" s="127">
        <v>206188.17873516952</v>
      </c>
      <c r="AE222" s="127">
        <v>208350.91157840026</v>
      </c>
      <c r="AF222" s="127">
        <v>210526.46206327921</v>
      </c>
      <c r="AG222" s="127">
        <v>212743.44682264896</v>
      </c>
      <c r="AH222" s="127">
        <v>215021.50613444144</v>
      </c>
      <c r="AI222" s="127">
        <v>217165.86082369843</v>
      </c>
      <c r="AJ222" s="127">
        <v>219361.73700381341</v>
      </c>
      <c r="AK222" s="127">
        <v>221613.65119488791</v>
      </c>
      <c r="AL222" s="127">
        <v>223924.45962048936</v>
      </c>
      <c r="AM222" s="127">
        <v>226304.58064009863</v>
      </c>
      <c r="AN222" s="127">
        <v>228746.96700743432</v>
      </c>
      <c r="AO222" s="127">
        <v>231244.40966788528</v>
      </c>
      <c r="AP222" s="127">
        <v>233865.01168694996</v>
      </c>
      <c r="AQ222" s="127">
        <v>236637.33918211769</v>
      </c>
      <c r="AR222" s="127">
        <v>239388.49979665549</v>
      </c>
      <c r="AS222" s="127">
        <v>242267.71267290824</v>
      </c>
      <c r="AT222" s="127">
        <v>245261.91437715516</v>
      </c>
      <c r="AU222" s="127">
        <v>248449.66516808132</v>
      </c>
      <c r="AV222" s="127">
        <v>251796.00039910033</v>
      </c>
      <c r="AW222" s="127">
        <v>255175.92565321518</v>
      </c>
      <c r="AX222" s="127">
        <v>258629.06168582951</v>
      </c>
      <c r="AY222" s="127">
        <v>262141.8085324805</v>
      </c>
      <c r="AZ222" s="127">
        <v>265681.09120865795</v>
      </c>
    </row>
    <row r="223" spans="1:52">
      <c r="A223" s="133" t="s">
        <v>163</v>
      </c>
      <c r="B223" s="112">
        <v>217225.17572213893</v>
      </c>
      <c r="C223" s="112">
        <v>217474.53809197192</v>
      </c>
      <c r="D223" s="112">
        <v>228526.87183269067</v>
      </c>
      <c r="E223" s="112">
        <v>221723.65434010018</v>
      </c>
      <c r="F223" s="112">
        <v>225965.52652179499</v>
      </c>
      <c r="G223" s="112">
        <v>236459.42057107485</v>
      </c>
      <c r="H223" s="112">
        <v>257771.90792502684</v>
      </c>
      <c r="I223" s="112">
        <v>250569.21832717548</v>
      </c>
      <c r="J223" s="112">
        <v>226391.48481328672</v>
      </c>
      <c r="K223" s="112">
        <v>220050.2463592563</v>
      </c>
      <c r="L223" s="112">
        <v>216186.28280934633</v>
      </c>
      <c r="M223" s="112">
        <v>204740.86439277159</v>
      </c>
      <c r="N223" s="112">
        <v>192644.84831028248</v>
      </c>
      <c r="O223" s="112">
        <v>178122.78909464728</v>
      </c>
      <c r="P223" s="112">
        <v>172919.56198961375</v>
      </c>
      <c r="Q223" s="112">
        <v>177714.03430302368</v>
      </c>
      <c r="R223" s="112">
        <v>179808.76800074772</v>
      </c>
      <c r="S223" s="112">
        <v>182676.46085745798</v>
      </c>
      <c r="T223" s="112">
        <v>185349.51470707951</v>
      </c>
      <c r="U223" s="112">
        <v>187810.4488837356</v>
      </c>
      <c r="V223" s="112">
        <v>189622.0086480717</v>
      </c>
      <c r="W223" s="112">
        <v>191718.05413039777</v>
      </c>
      <c r="X223" s="112">
        <v>193665.30302056216</v>
      </c>
      <c r="Y223" s="112">
        <v>195721.67247207923</v>
      </c>
      <c r="Z223" s="112">
        <v>197732.03427291685</v>
      </c>
      <c r="AA223" s="112">
        <v>199656.22199373227</v>
      </c>
      <c r="AB223" s="112">
        <v>201801.79280201593</v>
      </c>
      <c r="AC223" s="112">
        <v>203986.50234623638</v>
      </c>
      <c r="AD223" s="112">
        <v>206151.15110840916</v>
      </c>
      <c r="AE223" s="112">
        <v>208311.18664019371</v>
      </c>
      <c r="AF223" s="112">
        <v>210483.10193052818</v>
      </c>
      <c r="AG223" s="112">
        <v>212697.40309446139</v>
      </c>
      <c r="AH223" s="112">
        <v>214972.37658031867</v>
      </c>
      <c r="AI223" s="112">
        <v>217113.80750259018</v>
      </c>
      <c r="AJ223" s="112">
        <v>219307.01428585744</v>
      </c>
      <c r="AK223" s="112">
        <v>221556.03133500364</v>
      </c>
      <c r="AL223" s="112">
        <v>223863.20649270431</v>
      </c>
      <c r="AM223" s="112">
        <v>226240.12213346959</v>
      </c>
      <c r="AN223" s="112">
        <v>228675.77056115025</v>
      </c>
      <c r="AO223" s="112">
        <v>231170.2010476237</v>
      </c>
      <c r="AP223" s="112">
        <v>233786.11621812781</v>
      </c>
      <c r="AQ223" s="112">
        <v>236553.53407297735</v>
      </c>
      <c r="AR223" s="112">
        <v>239299.99541439599</v>
      </c>
      <c r="AS223" s="112">
        <v>242173.94288161304</v>
      </c>
      <c r="AT223" s="112">
        <v>245159.78573793833</v>
      </c>
      <c r="AU223" s="112">
        <v>248340.71323991352</v>
      </c>
      <c r="AV223" s="112">
        <v>251681.16120334141</v>
      </c>
      <c r="AW223" s="112">
        <v>255054.2850740244</v>
      </c>
      <c r="AX223" s="112">
        <v>258499.14241880339</v>
      </c>
      <c r="AY223" s="112">
        <v>261998.09910837389</v>
      </c>
      <c r="AZ223" s="112">
        <v>265528.30310595705</v>
      </c>
    </row>
    <row r="224" spans="1:52">
      <c r="A224" s="133" t="s">
        <v>164</v>
      </c>
      <c r="B224" s="112">
        <v>0</v>
      </c>
      <c r="C224" s="112">
        <v>0</v>
      </c>
      <c r="D224" s="112">
        <v>0</v>
      </c>
      <c r="E224" s="112">
        <v>0</v>
      </c>
      <c r="F224" s="112">
        <v>0</v>
      </c>
      <c r="G224" s="112">
        <v>0</v>
      </c>
      <c r="H224" s="112">
        <v>0</v>
      </c>
      <c r="I224" s="112">
        <v>0</v>
      </c>
      <c r="J224" s="112">
        <v>0</v>
      </c>
      <c r="K224" s="112">
        <v>0</v>
      </c>
      <c r="L224" s="112">
        <v>0</v>
      </c>
      <c r="M224" s="112">
        <v>0</v>
      </c>
      <c r="N224" s="112">
        <v>0</v>
      </c>
      <c r="O224" s="112">
        <v>0</v>
      </c>
      <c r="P224" s="112">
        <v>0</v>
      </c>
      <c r="Q224" s="112">
        <v>0</v>
      </c>
      <c r="R224" s="112">
        <v>1.694086421620471</v>
      </c>
      <c r="S224" s="112">
        <v>4.1501108633832091</v>
      </c>
      <c r="T224" s="112">
        <v>6.9796298720323593</v>
      </c>
      <c r="U224" s="112">
        <v>9.9656803225771196</v>
      </c>
      <c r="V224" s="112">
        <v>13.20843173718605</v>
      </c>
      <c r="W224" s="112">
        <v>16.563065169290773</v>
      </c>
      <c r="X224" s="112">
        <v>19.301844310559353</v>
      </c>
      <c r="Y224" s="112">
        <v>22.046658364867682</v>
      </c>
      <c r="Z224" s="112">
        <v>25.000259696550618</v>
      </c>
      <c r="AA224" s="112">
        <v>28.124418622623391</v>
      </c>
      <c r="AB224" s="112">
        <v>31.236663489246311</v>
      </c>
      <c r="AC224" s="112">
        <v>34.081690119768858</v>
      </c>
      <c r="AD224" s="112">
        <v>37.018486253277402</v>
      </c>
      <c r="AE224" s="112">
        <v>39.711780370732008</v>
      </c>
      <c r="AF224" s="112">
        <v>43.339069308123022</v>
      </c>
      <c r="AG224" s="112">
        <v>46.014146899217025</v>
      </c>
      <c r="AH224" s="112">
        <v>49.085966065055416</v>
      </c>
      <c r="AI224" s="112">
        <v>51.990246513772711</v>
      </c>
      <c r="AJ224" s="112">
        <v>54.634098505323657</v>
      </c>
      <c r="AK224" s="112">
        <v>57.492190958910577</v>
      </c>
      <c r="AL224" s="112">
        <v>61.055580244798769</v>
      </c>
      <c r="AM224" s="112">
        <v>64.173549474929871</v>
      </c>
      <c r="AN224" s="112">
        <v>70.658736314128063</v>
      </c>
      <c r="AO224" s="112">
        <v>73.515967474554458</v>
      </c>
      <c r="AP224" s="112">
        <v>77.877694409601787</v>
      </c>
      <c r="AQ224" s="112">
        <v>82.343532873739235</v>
      </c>
      <c r="AR224" s="112">
        <v>86.501697762522099</v>
      </c>
      <c r="AS224" s="112">
        <v>90.986738639011335</v>
      </c>
      <c r="AT224" s="112">
        <v>97.843996631340758</v>
      </c>
      <c r="AU224" s="112">
        <v>103.21132217386837</v>
      </c>
      <c r="AV224" s="112">
        <v>107.63856041963449</v>
      </c>
      <c r="AW224" s="112">
        <v>112.5234790280055</v>
      </c>
      <c r="AX224" s="112">
        <v>118.1796359651639</v>
      </c>
      <c r="AY224" s="112">
        <v>127.1642374395863</v>
      </c>
      <c r="AZ224" s="112">
        <v>132.76704283626117</v>
      </c>
    </row>
    <row r="225" spans="1:52">
      <c r="A225" s="133" t="s">
        <v>155</v>
      </c>
      <c r="B225" s="112">
        <v>0</v>
      </c>
      <c r="C225" s="112">
        <v>0</v>
      </c>
      <c r="D225" s="112">
        <v>0</v>
      </c>
      <c r="E225" s="112">
        <v>0</v>
      </c>
      <c r="F225" s="112">
        <v>0</v>
      </c>
      <c r="G225" s="112">
        <v>0</v>
      </c>
      <c r="H225" s="112">
        <v>0</v>
      </c>
      <c r="I225" s="112">
        <v>0</v>
      </c>
      <c r="J225" s="112">
        <v>0</v>
      </c>
      <c r="K225" s="112">
        <v>0</v>
      </c>
      <c r="L225" s="112">
        <v>0</v>
      </c>
      <c r="M225" s="112">
        <v>0</v>
      </c>
      <c r="N225" s="112">
        <v>0</v>
      </c>
      <c r="O225" s="112">
        <v>0</v>
      </c>
      <c r="P225" s="112">
        <v>0</v>
      </c>
      <c r="Q225" s="112">
        <v>0</v>
      </c>
      <c r="R225" s="112">
        <v>1.3993161325997442E-5</v>
      </c>
      <c r="S225" s="112">
        <v>4.4175385449447001E-5</v>
      </c>
      <c r="T225" s="112">
        <v>9.6765867639006403E-5</v>
      </c>
      <c r="U225" s="112">
        <v>1.7990298735224918E-4</v>
      </c>
      <c r="V225" s="112">
        <v>3.1461036922736385E-4</v>
      </c>
      <c r="W225" s="112">
        <v>5.2409276149976178E-4</v>
      </c>
      <c r="X225" s="112">
        <v>7.8314603529764922E-4</v>
      </c>
      <c r="Y225" s="112">
        <v>1.1688216893661998E-3</v>
      </c>
      <c r="Z225" s="112">
        <v>1.7867983029607947E-3</v>
      </c>
      <c r="AA225" s="112">
        <v>2.7640709180629854E-3</v>
      </c>
      <c r="AB225" s="112">
        <v>4.1941178751409422E-3</v>
      </c>
      <c r="AC225" s="112">
        <v>6.1599201845461138E-3</v>
      </c>
      <c r="AD225" s="112">
        <v>9.140507086878611E-3</v>
      </c>
      <c r="AE225" s="112">
        <v>1.3157835817873876E-2</v>
      </c>
      <c r="AF225" s="112">
        <v>2.1063442891670642E-2</v>
      </c>
      <c r="AG225" s="112">
        <v>2.9581288336099257E-2</v>
      </c>
      <c r="AH225" s="112">
        <v>4.3588057711270896E-2</v>
      </c>
      <c r="AI225" s="112">
        <v>6.3074594478979576E-2</v>
      </c>
      <c r="AJ225" s="112">
        <v>8.8619450645679082E-2</v>
      </c>
      <c r="AK225" s="112">
        <v>0.12766892535034793</v>
      </c>
      <c r="AL225" s="112">
        <v>0.19754754024622717</v>
      </c>
      <c r="AM225" s="112">
        <v>0.28495715414364453</v>
      </c>
      <c r="AN225" s="112">
        <v>0.53770996993975118</v>
      </c>
      <c r="AO225" s="112">
        <v>0.6926527870297351</v>
      </c>
      <c r="AP225" s="112">
        <v>1.0177744125490007</v>
      </c>
      <c r="AQ225" s="112">
        <v>1.4615762666253052</v>
      </c>
      <c r="AR225" s="112">
        <v>2.0026844969708444</v>
      </c>
      <c r="AS225" s="112">
        <v>2.7830526561936662</v>
      </c>
      <c r="AT225" s="112">
        <v>4.2846425854844066</v>
      </c>
      <c r="AU225" s="112">
        <v>5.7406059939546052</v>
      </c>
      <c r="AV225" s="112">
        <v>7.2006353392785138</v>
      </c>
      <c r="AW225" s="112">
        <v>9.1171001627896615</v>
      </c>
      <c r="AX225" s="112">
        <v>11.739631060952201</v>
      </c>
      <c r="AY225" s="112">
        <v>16.545186667047794</v>
      </c>
      <c r="AZ225" s="112">
        <v>20.02105986466427</v>
      </c>
    </row>
    <row r="226" spans="1:52">
      <c r="A226" s="133" t="s">
        <v>165</v>
      </c>
      <c r="B226" s="112">
        <v>0</v>
      </c>
      <c r="C226" s="112">
        <v>0</v>
      </c>
      <c r="D226" s="112">
        <v>0</v>
      </c>
      <c r="E226" s="112">
        <v>0</v>
      </c>
      <c r="F226" s="112">
        <v>0</v>
      </c>
      <c r="G226" s="112">
        <v>0</v>
      </c>
      <c r="H226" s="112">
        <v>0</v>
      </c>
      <c r="I226" s="112">
        <v>0</v>
      </c>
      <c r="J226" s="112">
        <v>0</v>
      </c>
      <c r="K226" s="112">
        <v>0</v>
      </c>
      <c r="L226" s="112">
        <v>0</v>
      </c>
      <c r="M226" s="112">
        <v>0</v>
      </c>
      <c r="N226" s="112">
        <v>0</v>
      </c>
      <c r="O226" s="112">
        <v>0</v>
      </c>
      <c r="P226" s="112">
        <v>0</v>
      </c>
      <c r="Q226" s="112">
        <v>0</v>
      </c>
      <c r="R226" s="112">
        <v>0</v>
      </c>
      <c r="S226" s="112">
        <v>0</v>
      </c>
      <c r="T226" s="112">
        <v>0</v>
      </c>
      <c r="U226" s="112">
        <v>0</v>
      </c>
      <c r="V226" s="112">
        <v>0</v>
      </c>
      <c r="W226" s="112">
        <v>0</v>
      </c>
      <c r="X226" s="112">
        <v>0</v>
      </c>
      <c r="Y226" s="112">
        <v>0</v>
      </c>
      <c r="Z226" s="112">
        <v>0</v>
      </c>
      <c r="AA226" s="112">
        <v>0</v>
      </c>
      <c r="AB226" s="112">
        <v>0</v>
      </c>
      <c r="AC226" s="112">
        <v>0</v>
      </c>
      <c r="AD226" s="112">
        <v>0</v>
      </c>
      <c r="AE226" s="112">
        <v>0</v>
      </c>
      <c r="AF226" s="112">
        <v>0</v>
      </c>
      <c r="AG226" s="112">
        <v>0</v>
      </c>
      <c r="AH226" s="112">
        <v>0</v>
      </c>
      <c r="AI226" s="112">
        <v>0</v>
      </c>
      <c r="AJ226" s="112">
        <v>0</v>
      </c>
      <c r="AK226" s="112">
        <v>0</v>
      </c>
      <c r="AL226" s="112">
        <v>0</v>
      </c>
      <c r="AM226" s="112">
        <v>0</v>
      </c>
      <c r="AN226" s="112">
        <v>0</v>
      </c>
      <c r="AO226" s="112">
        <v>0</v>
      </c>
      <c r="AP226" s="112">
        <v>0</v>
      </c>
      <c r="AQ226" s="112">
        <v>0</v>
      </c>
      <c r="AR226" s="112">
        <v>0</v>
      </c>
      <c r="AS226" s="112">
        <v>0</v>
      </c>
      <c r="AT226" s="112">
        <v>0</v>
      </c>
      <c r="AU226" s="112">
        <v>0</v>
      </c>
      <c r="AV226" s="112">
        <v>0</v>
      </c>
      <c r="AW226" s="112">
        <v>0</v>
      </c>
      <c r="AX226" s="112">
        <v>0</v>
      </c>
      <c r="AY226" s="112">
        <v>0</v>
      </c>
      <c r="AZ226" s="112">
        <v>0</v>
      </c>
    </row>
    <row r="227" spans="1:52">
      <c r="A227" s="133" t="s">
        <v>166</v>
      </c>
      <c r="B227" s="112">
        <v>0</v>
      </c>
      <c r="C227" s="112">
        <v>0</v>
      </c>
      <c r="D227" s="112">
        <v>0</v>
      </c>
      <c r="E227" s="112">
        <v>0</v>
      </c>
      <c r="F227" s="112">
        <v>0</v>
      </c>
      <c r="G227" s="112">
        <v>0</v>
      </c>
      <c r="H227" s="112">
        <v>0</v>
      </c>
      <c r="I227" s="112">
        <v>0</v>
      </c>
      <c r="J227" s="112">
        <v>0</v>
      </c>
      <c r="K227" s="112">
        <v>0</v>
      </c>
      <c r="L227" s="112">
        <v>0</v>
      </c>
      <c r="M227" s="112">
        <v>0</v>
      </c>
      <c r="N227" s="112">
        <v>0</v>
      </c>
      <c r="O227" s="112">
        <v>0</v>
      </c>
      <c r="P227" s="112">
        <v>0</v>
      </c>
      <c r="Q227" s="112">
        <v>0</v>
      </c>
      <c r="R227" s="112">
        <v>0</v>
      </c>
      <c r="S227" s="112">
        <v>0</v>
      </c>
      <c r="T227" s="112">
        <v>0</v>
      </c>
      <c r="U227" s="112">
        <v>0</v>
      </c>
      <c r="V227" s="112">
        <v>0</v>
      </c>
      <c r="W227" s="112">
        <v>0</v>
      </c>
      <c r="X227" s="112">
        <v>0</v>
      </c>
      <c r="Y227" s="112">
        <v>0</v>
      </c>
      <c r="Z227" s="112">
        <v>0</v>
      </c>
      <c r="AA227" s="112">
        <v>0</v>
      </c>
      <c r="AB227" s="112">
        <v>0</v>
      </c>
      <c r="AC227" s="112">
        <v>0</v>
      </c>
      <c r="AD227" s="112">
        <v>0</v>
      </c>
      <c r="AE227" s="112">
        <v>0</v>
      </c>
      <c r="AF227" s="112">
        <v>0</v>
      </c>
      <c r="AG227" s="112">
        <v>0</v>
      </c>
      <c r="AH227" s="112">
        <v>0</v>
      </c>
      <c r="AI227" s="112">
        <v>0</v>
      </c>
      <c r="AJ227" s="112">
        <v>0</v>
      </c>
      <c r="AK227" s="112">
        <v>0</v>
      </c>
      <c r="AL227" s="112">
        <v>0</v>
      </c>
      <c r="AM227" s="112">
        <v>0</v>
      </c>
      <c r="AN227" s="112">
        <v>0</v>
      </c>
      <c r="AO227" s="112">
        <v>0</v>
      </c>
      <c r="AP227" s="112">
        <v>0</v>
      </c>
      <c r="AQ227" s="112">
        <v>0</v>
      </c>
      <c r="AR227" s="112">
        <v>0</v>
      </c>
      <c r="AS227" s="112">
        <v>0</v>
      </c>
      <c r="AT227" s="112">
        <v>0</v>
      </c>
      <c r="AU227" s="112">
        <v>0</v>
      </c>
      <c r="AV227" s="112">
        <v>0</v>
      </c>
      <c r="AW227" s="112">
        <v>0</v>
      </c>
      <c r="AX227" s="112">
        <v>0</v>
      </c>
      <c r="AY227" s="112">
        <v>0</v>
      </c>
      <c r="AZ227" s="112">
        <v>0</v>
      </c>
    </row>
    <row r="228" spans="1:52">
      <c r="A228" s="133" t="s">
        <v>167</v>
      </c>
      <c r="B228" s="112">
        <v>0</v>
      </c>
      <c r="C228" s="112">
        <v>0</v>
      </c>
      <c r="D228" s="112">
        <v>0</v>
      </c>
      <c r="E228" s="112">
        <v>0</v>
      </c>
      <c r="F228" s="112">
        <v>0</v>
      </c>
      <c r="G228" s="112">
        <v>0</v>
      </c>
      <c r="H228" s="112">
        <v>0</v>
      </c>
      <c r="I228" s="112">
        <v>0</v>
      </c>
      <c r="J228" s="112">
        <v>0</v>
      </c>
      <c r="K228" s="112">
        <v>0</v>
      </c>
      <c r="L228" s="112">
        <v>0</v>
      </c>
      <c r="M228" s="112">
        <v>0</v>
      </c>
      <c r="N228" s="112">
        <v>0</v>
      </c>
      <c r="O228" s="112">
        <v>0</v>
      </c>
      <c r="P228" s="112">
        <v>0</v>
      </c>
      <c r="Q228" s="112">
        <v>0</v>
      </c>
      <c r="R228" s="112">
        <v>0</v>
      </c>
      <c r="S228" s="112">
        <v>0</v>
      </c>
      <c r="T228" s="112">
        <v>0</v>
      </c>
      <c r="U228" s="112">
        <v>0</v>
      </c>
      <c r="V228" s="112">
        <v>0</v>
      </c>
      <c r="W228" s="112">
        <v>0</v>
      </c>
      <c r="X228" s="112">
        <v>0</v>
      </c>
      <c r="Y228" s="112">
        <v>0</v>
      </c>
      <c r="Z228" s="112">
        <v>0</v>
      </c>
      <c r="AA228" s="112">
        <v>0</v>
      </c>
      <c r="AB228" s="112">
        <v>0</v>
      </c>
      <c r="AC228" s="112">
        <v>0</v>
      </c>
      <c r="AD228" s="112">
        <v>0</v>
      </c>
      <c r="AE228" s="112">
        <v>0</v>
      </c>
      <c r="AF228" s="112">
        <v>0</v>
      </c>
      <c r="AG228" s="112">
        <v>0</v>
      </c>
      <c r="AH228" s="112">
        <v>0</v>
      </c>
      <c r="AI228" s="112">
        <v>0</v>
      </c>
      <c r="AJ228" s="112">
        <v>0</v>
      </c>
      <c r="AK228" s="112">
        <v>0</v>
      </c>
      <c r="AL228" s="112">
        <v>0</v>
      </c>
      <c r="AM228" s="112">
        <v>0</v>
      </c>
      <c r="AN228" s="112">
        <v>0</v>
      </c>
      <c r="AO228" s="112">
        <v>0</v>
      </c>
      <c r="AP228" s="112">
        <v>0</v>
      </c>
      <c r="AQ228" s="112">
        <v>0</v>
      </c>
      <c r="AR228" s="112">
        <v>0</v>
      </c>
      <c r="AS228" s="112">
        <v>0</v>
      </c>
      <c r="AT228" s="112">
        <v>0</v>
      </c>
      <c r="AU228" s="112">
        <v>0</v>
      </c>
      <c r="AV228" s="112">
        <v>0</v>
      </c>
      <c r="AW228" s="112">
        <v>0</v>
      </c>
      <c r="AX228" s="112">
        <v>0</v>
      </c>
      <c r="AY228" s="112">
        <v>0</v>
      </c>
      <c r="AZ228" s="112">
        <v>0</v>
      </c>
    </row>
    <row r="229" spans="1:52">
      <c r="A229" s="135" t="s">
        <v>82</v>
      </c>
      <c r="B229" s="127">
        <v>133233.88560000001</v>
      </c>
      <c r="C229" s="127">
        <v>131817.24359999999</v>
      </c>
      <c r="D229" s="127">
        <v>131663.02299999999</v>
      </c>
      <c r="E229" s="127">
        <v>122686.0852</v>
      </c>
      <c r="F229" s="127">
        <v>135846.15100000001</v>
      </c>
      <c r="G229" s="127">
        <v>137681.97440000001</v>
      </c>
      <c r="H229" s="127">
        <v>137410.96909999999</v>
      </c>
      <c r="I229" s="127">
        <v>144208</v>
      </c>
      <c r="J229" s="127">
        <v>143810</v>
      </c>
      <c r="K229" s="127">
        <v>127024</v>
      </c>
      <c r="L229" s="127">
        <v>149114</v>
      </c>
      <c r="M229" s="127">
        <v>137354</v>
      </c>
      <c r="N229" s="127">
        <v>144348</v>
      </c>
      <c r="O229" s="127">
        <v>147107.99999999997</v>
      </c>
      <c r="P229" s="127">
        <v>145516.99999999994</v>
      </c>
      <c r="Q229" s="127">
        <v>141689</v>
      </c>
      <c r="R229" s="127">
        <v>144332.94370175517</v>
      </c>
      <c r="S229" s="127">
        <v>147876.98215980243</v>
      </c>
      <c r="T229" s="127">
        <v>151132.54210299582</v>
      </c>
      <c r="U229" s="127">
        <v>154110.9083343574</v>
      </c>
      <c r="V229" s="127">
        <v>156862.02927186363</v>
      </c>
      <c r="W229" s="127">
        <v>159410.04216825904</v>
      </c>
      <c r="X229" s="127">
        <v>161736.49997471916</v>
      </c>
      <c r="Y229" s="127">
        <v>164331.86247420331</v>
      </c>
      <c r="Z229" s="127">
        <v>166755.04706477033</v>
      </c>
      <c r="AA229" s="127">
        <v>169097.19693251455</v>
      </c>
      <c r="AB229" s="127">
        <v>171350.77097701473</v>
      </c>
      <c r="AC229" s="127">
        <v>173603.05119959975</v>
      </c>
      <c r="AD229" s="127">
        <v>175866.82037763137</v>
      </c>
      <c r="AE229" s="127">
        <v>178140.19369570911</v>
      </c>
      <c r="AF229" s="127">
        <v>180397.67541898327</v>
      </c>
      <c r="AG229" s="127">
        <v>182677.22088673324</v>
      </c>
      <c r="AH229" s="127">
        <v>184944.63117995526</v>
      </c>
      <c r="AI229" s="127">
        <v>187238.53833201516</v>
      </c>
      <c r="AJ229" s="127">
        <v>189572.70422650824</v>
      </c>
      <c r="AK229" s="127">
        <v>191957.11212476724</v>
      </c>
      <c r="AL229" s="127">
        <v>194401.96289805911</v>
      </c>
      <c r="AM229" s="127">
        <v>196937.67308131343</v>
      </c>
      <c r="AN229" s="127">
        <v>199566.11585171783</v>
      </c>
      <c r="AO229" s="127">
        <v>202276.60321325983</v>
      </c>
      <c r="AP229" s="127">
        <v>205110.83697270133</v>
      </c>
      <c r="AQ229" s="127">
        <v>208022.27428788735</v>
      </c>
      <c r="AR229" s="127">
        <v>210980.670723869</v>
      </c>
      <c r="AS229" s="127">
        <v>214019.73103394441</v>
      </c>
      <c r="AT229" s="127">
        <v>217123.16200287623</v>
      </c>
      <c r="AU229" s="127">
        <v>220302.51590967269</v>
      </c>
      <c r="AV229" s="127">
        <v>223531.05400270279</v>
      </c>
      <c r="AW229" s="127">
        <v>226788.68460366453</v>
      </c>
      <c r="AX229" s="127">
        <v>230077.96383200854</v>
      </c>
      <c r="AY229" s="127">
        <v>233366.19053143263</v>
      </c>
      <c r="AZ229" s="127">
        <v>236683.02681856451</v>
      </c>
    </row>
    <row r="230" spans="1:52">
      <c r="A230" s="133" t="s">
        <v>163</v>
      </c>
      <c r="B230" s="112">
        <v>133233.88560000001</v>
      </c>
      <c r="C230" s="112">
        <v>131817.24359999999</v>
      </c>
      <c r="D230" s="112">
        <v>131663.02299999999</v>
      </c>
      <c r="E230" s="112">
        <v>122686.0852</v>
      </c>
      <c r="F230" s="112">
        <v>135846.15100000001</v>
      </c>
      <c r="G230" s="112">
        <v>137681.97440000001</v>
      </c>
      <c r="H230" s="112">
        <v>137410.96909999999</v>
      </c>
      <c r="I230" s="112">
        <v>144208</v>
      </c>
      <c r="J230" s="112">
        <v>143810</v>
      </c>
      <c r="K230" s="112">
        <v>127024</v>
      </c>
      <c r="L230" s="112">
        <v>149114</v>
      </c>
      <c r="M230" s="112">
        <v>137354</v>
      </c>
      <c r="N230" s="112">
        <v>144348</v>
      </c>
      <c r="O230" s="112">
        <v>147107.99999999997</v>
      </c>
      <c r="P230" s="112">
        <v>145516.99999999994</v>
      </c>
      <c r="Q230" s="112">
        <v>141689</v>
      </c>
      <c r="R230" s="112">
        <v>144330.68367005792</v>
      </c>
      <c r="S230" s="112">
        <v>147872.21709207771</v>
      </c>
      <c r="T230" s="112">
        <v>151125.24251459152</v>
      </c>
      <c r="U230" s="112">
        <v>154101.10039429509</v>
      </c>
      <c r="V230" s="112">
        <v>156849.61101292248</v>
      </c>
      <c r="W230" s="112">
        <v>159394.97752880599</v>
      </c>
      <c r="X230" s="112">
        <v>161718.90119421112</v>
      </c>
      <c r="Y230" s="112">
        <v>164311.60707219143</v>
      </c>
      <c r="Z230" s="112">
        <v>166732.36247426725</v>
      </c>
      <c r="AA230" s="112">
        <v>169072.09757876626</v>
      </c>
      <c r="AB230" s="112">
        <v>171323.12427700992</v>
      </c>
      <c r="AC230" s="112">
        <v>173572.79109196027</v>
      </c>
      <c r="AD230" s="112">
        <v>175833.97135190608</v>
      </c>
      <c r="AE230" s="112">
        <v>178104.67292742617</v>
      </c>
      <c r="AF230" s="112">
        <v>180359.4102212865</v>
      </c>
      <c r="AG230" s="112">
        <v>182636.12903466047</v>
      </c>
      <c r="AH230" s="112">
        <v>184900.63843538129</v>
      </c>
      <c r="AI230" s="112">
        <v>187191.78181502403</v>
      </c>
      <c r="AJ230" s="112">
        <v>189523.03089653578</v>
      </c>
      <c r="AK230" s="112">
        <v>191904.42247981118</v>
      </c>
      <c r="AL230" s="112">
        <v>194346.1326765813</v>
      </c>
      <c r="AM230" s="112">
        <v>196878.49729630025</v>
      </c>
      <c r="AN230" s="112">
        <v>199500.85312479115</v>
      </c>
      <c r="AO230" s="112">
        <v>202207.91248101281</v>
      </c>
      <c r="AP230" s="112">
        <v>205038.21268379028</v>
      </c>
      <c r="AQ230" s="112">
        <v>207945.38400906342</v>
      </c>
      <c r="AR230" s="112">
        <v>210899.15769410244</v>
      </c>
      <c r="AS230" s="112">
        <v>213932.77286586919</v>
      </c>
      <c r="AT230" s="112">
        <v>217030.45240794777</v>
      </c>
      <c r="AU230" s="112">
        <v>220202.87698895286</v>
      </c>
      <c r="AV230" s="112">
        <v>223424.11904505611</v>
      </c>
      <c r="AW230" s="112">
        <v>226673.88199320331</v>
      </c>
      <c r="AX230" s="112">
        <v>229954.11100751653</v>
      </c>
      <c r="AY230" s="112">
        <v>233231.15070811505</v>
      </c>
      <c r="AZ230" s="112">
        <v>236536.03501680683</v>
      </c>
    </row>
    <row r="231" spans="1:52">
      <c r="A231" s="133" t="s">
        <v>164</v>
      </c>
      <c r="B231" s="112">
        <v>0</v>
      </c>
      <c r="C231" s="112">
        <v>0</v>
      </c>
      <c r="D231" s="112">
        <v>0</v>
      </c>
      <c r="E231" s="112">
        <v>0</v>
      </c>
      <c r="F231" s="112">
        <v>0</v>
      </c>
      <c r="G231" s="112">
        <v>0</v>
      </c>
      <c r="H231" s="112">
        <v>0</v>
      </c>
      <c r="I231" s="112">
        <v>0</v>
      </c>
      <c r="J231" s="112">
        <v>0</v>
      </c>
      <c r="K231" s="112">
        <v>0</v>
      </c>
      <c r="L231" s="112">
        <v>0</v>
      </c>
      <c r="M231" s="112">
        <v>0</v>
      </c>
      <c r="N231" s="112">
        <v>0</v>
      </c>
      <c r="O231" s="112">
        <v>0</v>
      </c>
      <c r="P231" s="112">
        <v>0</v>
      </c>
      <c r="Q231" s="112">
        <v>0</v>
      </c>
      <c r="R231" s="112">
        <v>2.2600316086409231</v>
      </c>
      <c r="S231" s="112">
        <v>4.7650674602271739</v>
      </c>
      <c r="T231" s="112">
        <v>7.2995878207860976</v>
      </c>
      <c r="U231" s="112">
        <v>9.8079389151937537</v>
      </c>
      <c r="V231" s="112">
        <v>12.418256747594947</v>
      </c>
      <c r="W231" s="112">
        <v>15.06463536670967</v>
      </c>
      <c r="X231" s="112">
        <v>17.598773196728562</v>
      </c>
      <c r="Y231" s="112">
        <v>20.255388722388528</v>
      </c>
      <c r="Z231" s="112">
        <v>22.684567525279004</v>
      </c>
      <c r="AA231" s="112">
        <v>25.099313845804549</v>
      </c>
      <c r="AB231" s="112">
        <v>27.646628682254665</v>
      </c>
      <c r="AC231" s="112">
        <v>30.259979731281579</v>
      </c>
      <c r="AD231" s="112">
        <v>32.848800023684284</v>
      </c>
      <c r="AE231" s="112">
        <v>35.520366494427641</v>
      </c>
      <c r="AF231" s="112">
        <v>38.264482876960479</v>
      </c>
      <c r="AG231" s="112">
        <v>41.090581881185351</v>
      </c>
      <c r="AH231" s="112">
        <v>43.99049668123056</v>
      </c>
      <c r="AI231" s="112">
        <v>46.752688043714315</v>
      </c>
      <c r="AJ231" s="112">
        <v>49.666675998828687</v>
      </c>
      <c r="AK231" s="112">
        <v>52.678107956045928</v>
      </c>
      <c r="AL231" s="112">
        <v>55.810251514592238</v>
      </c>
      <c r="AM231" s="112">
        <v>59.141089507430202</v>
      </c>
      <c r="AN231" s="112">
        <v>65.184693033920823</v>
      </c>
      <c r="AO231" s="112">
        <v>68.57414707668211</v>
      </c>
      <c r="AP231" s="112">
        <v>72.438902535872685</v>
      </c>
      <c r="AQ231" s="112">
        <v>76.591494636090147</v>
      </c>
      <c r="AR231" s="112">
        <v>81.03308883547318</v>
      </c>
      <c r="AS231" s="112">
        <v>86.171098438236612</v>
      </c>
      <c r="AT231" s="112">
        <v>91.471586297711269</v>
      </c>
      <c r="AU231" s="112">
        <v>97.6683438189431</v>
      </c>
      <c r="AV231" s="112">
        <v>103.96462132939902</v>
      </c>
      <c r="AW231" s="112">
        <v>110.47824195876966</v>
      </c>
      <c r="AX231" s="112">
        <v>117.63993384506702</v>
      </c>
      <c r="AY231" s="112">
        <v>126.06075328889349</v>
      </c>
      <c r="AZ231" s="112">
        <v>134.62539700843462</v>
      </c>
    </row>
    <row r="232" spans="1:52">
      <c r="A232" s="133" t="s">
        <v>155</v>
      </c>
      <c r="B232" s="112">
        <v>0</v>
      </c>
      <c r="C232" s="112">
        <v>0</v>
      </c>
      <c r="D232" s="112">
        <v>0</v>
      </c>
      <c r="E232" s="112">
        <v>0</v>
      </c>
      <c r="F232" s="112">
        <v>0</v>
      </c>
      <c r="G232" s="112">
        <v>0</v>
      </c>
      <c r="H232" s="112">
        <v>0</v>
      </c>
      <c r="I232" s="112">
        <v>0</v>
      </c>
      <c r="J232" s="112">
        <v>0</v>
      </c>
      <c r="K232" s="112">
        <v>0</v>
      </c>
      <c r="L232" s="112">
        <v>0</v>
      </c>
      <c r="M232" s="112">
        <v>0</v>
      </c>
      <c r="N232" s="112">
        <v>0</v>
      </c>
      <c r="O232" s="112">
        <v>0</v>
      </c>
      <c r="P232" s="112">
        <v>0</v>
      </c>
      <c r="Q232" s="112">
        <v>0</v>
      </c>
      <c r="R232" s="112">
        <v>8.8621023281713987E-8</v>
      </c>
      <c r="S232" s="112">
        <v>2.6448526576092054E-7</v>
      </c>
      <c r="T232" s="112">
        <v>5.8352223631336141E-7</v>
      </c>
      <c r="U232" s="112">
        <v>1.1471190048222635E-6</v>
      </c>
      <c r="V232" s="112">
        <v>2.1935514166160915E-6</v>
      </c>
      <c r="W232" s="112">
        <v>4.0863485756173039E-6</v>
      </c>
      <c r="X232" s="112">
        <v>7.3113271265539292E-6</v>
      </c>
      <c r="Y232" s="112">
        <v>1.3289512183889531E-5</v>
      </c>
      <c r="Z232" s="112">
        <v>2.2977806963343129E-5</v>
      </c>
      <c r="AA232" s="112">
        <v>3.9902495681850666E-5</v>
      </c>
      <c r="AB232" s="112">
        <v>7.132255595127462E-5</v>
      </c>
      <c r="AC232" s="112">
        <v>1.2790820607723951E-4</v>
      </c>
      <c r="AD232" s="112">
        <v>2.2570158887499732E-4</v>
      </c>
      <c r="AE232" s="112">
        <v>4.0178851062322636E-4</v>
      </c>
      <c r="AF232" s="112">
        <v>7.1481982859949837E-4</v>
      </c>
      <c r="AG232" s="112">
        <v>1.2701916121527883E-3</v>
      </c>
      <c r="AH232" s="112">
        <v>2.2478927599353417E-3</v>
      </c>
      <c r="AI232" s="112">
        <v>3.8289474109623302E-3</v>
      </c>
      <c r="AJ232" s="112">
        <v>6.6539736410017435E-3</v>
      </c>
      <c r="AK232" s="112">
        <v>1.1537000009303744E-2</v>
      </c>
      <c r="AL232" s="112">
        <v>1.9969963219994502E-2</v>
      </c>
      <c r="AM232" s="112">
        <v>3.4695505745231156E-2</v>
      </c>
      <c r="AN232" s="112">
        <v>7.8033892770933963E-2</v>
      </c>
      <c r="AO232" s="112">
        <v>0.11658517034028551</v>
      </c>
      <c r="AP232" s="112">
        <v>0.18538637518784915</v>
      </c>
      <c r="AQ232" s="112">
        <v>0.29878418783858973</v>
      </c>
      <c r="AR232" s="112">
        <v>0.47994093106815677</v>
      </c>
      <c r="AS232" s="112">
        <v>0.78706963698035093</v>
      </c>
      <c r="AT232" s="112">
        <v>1.2380086307662459</v>
      </c>
      <c r="AU232" s="112">
        <v>1.9705769008741274</v>
      </c>
      <c r="AV232" s="112">
        <v>2.9703363172903789</v>
      </c>
      <c r="AW232" s="112">
        <v>4.3243685024395555</v>
      </c>
      <c r="AX232" s="112">
        <v>6.2128906469440413</v>
      </c>
      <c r="AY232" s="112">
        <v>8.9790700286977696</v>
      </c>
      <c r="AZ232" s="112">
        <v>12.366404749238441</v>
      </c>
    </row>
    <row r="233" spans="1:52">
      <c r="A233" s="133" t="s">
        <v>165</v>
      </c>
      <c r="B233" s="112">
        <v>0</v>
      </c>
      <c r="C233" s="112">
        <v>0</v>
      </c>
      <c r="D233" s="112">
        <v>0</v>
      </c>
      <c r="E233" s="112">
        <v>0</v>
      </c>
      <c r="F233" s="112">
        <v>0</v>
      </c>
      <c r="G233" s="112">
        <v>0</v>
      </c>
      <c r="H233" s="112">
        <v>0</v>
      </c>
      <c r="I233" s="112">
        <v>0</v>
      </c>
      <c r="J233" s="112">
        <v>0</v>
      </c>
      <c r="K233" s="112">
        <v>0</v>
      </c>
      <c r="L233" s="112">
        <v>0</v>
      </c>
      <c r="M233" s="112">
        <v>0</v>
      </c>
      <c r="N233" s="112">
        <v>0</v>
      </c>
      <c r="O233" s="112">
        <v>0</v>
      </c>
      <c r="P233" s="112">
        <v>0</v>
      </c>
      <c r="Q233" s="112">
        <v>0</v>
      </c>
      <c r="R233" s="112">
        <v>0</v>
      </c>
      <c r="S233" s="112">
        <v>0</v>
      </c>
      <c r="T233" s="112">
        <v>0</v>
      </c>
      <c r="U233" s="112">
        <v>0</v>
      </c>
      <c r="V233" s="112">
        <v>0</v>
      </c>
      <c r="W233" s="112">
        <v>0</v>
      </c>
      <c r="X233" s="112">
        <v>0</v>
      </c>
      <c r="Y233" s="112">
        <v>0</v>
      </c>
      <c r="Z233" s="112">
        <v>0</v>
      </c>
      <c r="AA233" s="112">
        <v>0</v>
      </c>
      <c r="AB233" s="112">
        <v>0</v>
      </c>
      <c r="AC233" s="112">
        <v>0</v>
      </c>
      <c r="AD233" s="112">
        <v>0</v>
      </c>
      <c r="AE233" s="112">
        <v>0</v>
      </c>
      <c r="AF233" s="112">
        <v>0</v>
      </c>
      <c r="AG233" s="112">
        <v>0</v>
      </c>
      <c r="AH233" s="112">
        <v>0</v>
      </c>
      <c r="AI233" s="112">
        <v>0</v>
      </c>
      <c r="AJ233" s="112">
        <v>0</v>
      </c>
      <c r="AK233" s="112">
        <v>0</v>
      </c>
      <c r="AL233" s="112">
        <v>0</v>
      </c>
      <c r="AM233" s="112">
        <v>0</v>
      </c>
      <c r="AN233" s="112">
        <v>0</v>
      </c>
      <c r="AO233" s="112">
        <v>0</v>
      </c>
      <c r="AP233" s="112">
        <v>0</v>
      </c>
      <c r="AQ233" s="112">
        <v>0</v>
      </c>
      <c r="AR233" s="112">
        <v>0</v>
      </c>
      <c r="AS233" s="112">
        <v>0</v>
      </c>
      <c r="AT233" s="112">
        <v>0</v>
      </c>
      <c r="AU233" s="112">
        <v>0</v>
      </c>
      <c r="AV233" s="112">
        <v>0</v>
      </c>
      <c r="AW233" s="112">
        <v>0</v>
      </c>
      <c r="AX233" s="112">
        <v>0</v>
      </c>
      <c r="AY233" s="112">
        <v>0</v>
      </c>
      <c r="AZ233" s="112">
        <v>0</v>
      </c>
    </row>
    <row r="234" spans="1:52">
      <c r="A234" s="133" t="s">
        <v>166</v>
      </c>
      <c r="B234" s="112">
        <v>0</v>
      </c>
      <c r="C234" s="112">
        <v>0</v>
      </c>
      <c r="D234" s="112">
        <v>0</v>
      </c>
      <c r="E234" s="112">
        <v>0</v>
      </c>
      <c r="F234" s="112">
        <v>0</v>
      </c>
      <c r="G234" s="112">
        <v>0</v>
      </c>
      <c r="H234" s="112">
        <v>0</v>
      </c>
      <c r="I234" s="112">
        <v>0</v>
      </c>
      <c r="J234" s="112">
        <v>0</v>
      </c>
      <c r="K234" s="112">
        <v>0</v>
      </c>
      <c r="L234" s="112">
        <v>0</v>
      </c>
      <c r="M234" s="112">
        <v>0</v>
      </c>
      <c r="N234" s="112">
        <v>0</v>
      </c>
      <c r="O234" s="112">
        <v>0</v>
      </c>
      <c r="P234" s="112">
        <v>0</v>
      </c>
      <c r="Q234" s="112">
        <v>0</v>
      </c>
      <c r="R234" s="112">
        <v>0</v>
      </c>
      <c r="S234" s="112">
        <v>0</v>
      </c>
      <c r="T234" s="112">
        <v>0</v>
      </c>
      <c r="U234" s="112">
        <v>0</v>
      </c>
      <c r="V234" s="112">
        <v>0</v>
      </c>
      <c r="W234" s="112">
        <v>0</v>
      </c>
      <c r="X234" s="112">
        <v>0</v>
      </c>
      <c r="Y234" s="112">
        <v>0</v>
      </c>
      <c r="Z234" s="112">
        <v>0</v>
      </c>
      <c r="AA234" s="112">
        <v>0</v>
      </c>
      <c r="AB234" s="112">
        <v>0</v>
      </c>
      <c r="AC234" s="112">
        <v>0</v>
      </c>
      <c r="AD234" s="112">
        <v>0</v>
      </c>
      <c r="AE234" s="112">
        <v>0</v>
      </c>
      <c r="AF234" s="112">
        <v>0</v>
      </c>
      <c r="AG234" s="112">
        <v>0</v>
      </c>
      <c r="AH234" s="112">
        <v>0</v>
      </c>
      <c r="AI234" s="112">
        <v>0</v>
      </c>
      <c r="AJ234" s="112">
        <v>0</v>
      </c>
      <c r="AK234" s="112">
        <v>0</v>
      </c>
      <c r="AL234" s="112">
        <v>0</v>
      </c>
      <c r="AM234" s="112">
        <v>0</v>
      </c>
      <c r="AN234" s="112">
        <v>0</v>
      </c>
      <c r="AO234" s="112">
        <v>0</v>
      </c>
      <c r="AP234" s="112">
        <v>0</v>
      </c>
      <c r="AQ234" s="112">
        <v>0</v>
      </c>
      <c r="AR234" s="112">
        <v>0</v>
      </c>
      <c r="AS234" s="112">
        <v>0</v>
      </c>
      <c r="AT234" s="112">
        <v>0</v>
      </c>
      <c r="AU234" s="112">
        <v>0</v>
      </c>
      <c r="AV234" s="112">
        <v>0</v>
      </c>
      <c r="AW234" s="112">
        <v>0</v>
      </c>
      <c r="AX234" s="112">
        <v>0</v>
      </c>
      <c r="AY234" s="112">
        <v>0</v>
      </c>
      <c r="AZ234" s="112">
        <v>0</v>
      </c>
    </row>
    <row r="235" spans="1:52">
      <c r="A235" s="134" t="s">
        <v>167</v>
      </c>
      <c r="B235" s="114">
        <v>0</v>
      </c>
      <c r="C235" s="114">
        <v>0</v>
      </c>
      <c r="D235" s="114">
        <v>0</v>
      </c>
      <c r="E235" s="114">
        <v>0</v>
      </c>
      <c r="F235" s="114">
        <v>0</v>
      </c>
      <c r="G235" s="114">
        <v>0</v>
      </c>
      <c r="H235" s="114">
        <v>0</v>
      </c>
      <c r="I235" s="114">
        <v>0</v>
      </c>
      <c r="J235" s="114">
        <v>0</v>
      </c>
      <c r="K235" s="114">
        <v>0</v>
      </c>
      <c r="L235" s="114">
        <v>0</v>
      </c>
      <c r="M235" s="114">
        <v>0</v>
      </c>
      <c r="N235" s="114">
        <v>0</v>
      </c>
      <c r="O235" s="114">
        <v>0</v>
      </c>
      <c r="P235" s="114">
        <v>0</v>
      </c>
      <c r="Q235" s="114">
        <v>0</v>
      </c>
      <c r="R235" s="114">
        <v>0</v>
      </c>
      <c r="S235" s="114">
        <v>0</v>
      </c>
      <c r="T235" s="114">
        <v>0</v>
      </c>
      <c r="U235" s="114">
        <v>0</v>
      </c>
      <c r="V235" s="114">
        <v>0</v>
      </c>
      <c r="W235" s="114">
        <v>0</v>
      </c>
      <c r="X235" s="114">
        <v>0</v>
      </c>
      <c r="Y235" s="114">
        <v>0</v>
      </c>
      <c r="Z235" s="114">
        <v>0</v>
      </c>
      <c r="AA235" s="114">
        <v>0</v>
      </c>
      <c r="AB235" s="114">
        <v>0</v>
      </c>
      <c r="AC235" s="114">
        <v>0</v>
      </c>
      <c r="AD235" s="114">
        <v>0</v>
      </c>
      <c r="AE235" s="114">
        <v>0</v>
      </c>
      <c r="AF235" s="114">
        <v>0</v>
      </c>
      <c r="AG235" s="114">
        <v>0</v>
      </c>
      <c r="AH235" s="114">
        <v>0</v>
      </c>
      <c r="AI235" s="114">
        <v>0</v>
      </c>
      <c r="AJ235" s="114">
        <v>0</v>
      </c>
      <c r="AK235" s="114">
        <v>0</v>
      </c>
      <c r="AL235" s="114">
        <v>0</v>
      </c>
      <c r="AM235" s="114">
        <v>0</v>
      </c>
      <c r="AN235" s="114">
        <v>0</v>
      </c>
      <c r="AO235" s="114">
        <v>0</v>
      </c>
      <c r="AP235" s="114">
        <v>0</v>
      </c>
      <c r="AQ235" s="114">
        <v>0</v>
      </c>
      <c r="AR235" s="114">
        <v>0</v>
      </c>
      <c r="AS235" s="114">
        <v>0</v>
      </c>
      <c r="AT235" s="114">
        <v>0</v>
      </c>
      <c r="AU235" s="114">
        <v>0</v>
      </c>
      <c r="AV235" s="114">
        <v>0</v>
      </c>
      <c r="AW235" s="114">
        <v>0</v>
      </c>
      <c r="AX235" s="114">
        <v>0</v>
      </c>
      <c r="AY235" s="114">
        <v>0</v>
      </c>
      <c r="AZ235" s="114">
        <v>0</v>
      </c>
    </row>
    <row r="236" spans="1:52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S236" s="131"/>
      <c r="AT236" s="131"/>
      <c r="AU236" s="131"/>
      <c r="AV236" s="131"/>
      <c r="AW236" s="131"/>
      <c r="AX236" s="131"/>
      <c r="AY236" s="131"/>
      <c r="AZ236" s="131"/>
    </row>
    <row r="237" spans="1:52">
      <c r="A237" s="20" t="s">
        <v>168</v>
      </c>
      <c r="B237" s="121">
        <v>11062070.256108882</v>
      </c>
      <c r="C237" s="121">
        <v>11666762.146641364</v>
      </c>
      <c r="D237" s="121">
        <v>12084425.813305769</v>
      </c>
      <c r="E237" s="121">
        <v>12553796.60860594</v>
      </c>
      <c r="F237" s="121">
        <v>13469983.95450007</v>
      </c>
      <c r="G237" s="121">
        <v>13956327.507664297</v>
      </c>
      <c r="H237" s="121">
        <v>15249990.668493455</v>
      </c>
      <c r="I237" s="121">
        <v>16113925.609675713</v>
      </c>
      <c r="J237" s="121">
        <v>16558205.620667715</v>
      </c>
      <c r="K237" s="121">
        <v>15169845.426047795</v>
      </c>
      <c r="L237" s="121">
        <v>15191394.957611829</v>
      </c>
      <c r="M237" s="121">
        <v>15443764.477951121</v>
      </c>
      <c r="N237" s="121">
        <v>14507386.225815414</v>
      </c>
      <c r="O237" s="121">
        <v>13962584.294403829</v>
      </c>
      <c r="P237" s="121">
        <v>13748366.942734282</v>
      </c>
      <c r="Q237" s="121">
        <v>14053817.860116271</v>
      </c>
      <c r="R237" s="121">
        <v>14284608.262736659</v>
      </c>
      <c r="S237" s="121">
        <v>14561955.245698821</v>
      </c>
      <c r="T237" s="121">
        <v>14833496.500348492</v>
      </c>
      <c r="U237" s="121">
        <v>15078555.005140183</v>
      </c>
      <c r="V237" s="121">
        <v>15301049.524569925</v>
      </c>
      <c r="W237" s="121">
        <v>15503660.950618014</v>
      </c>
      <c r="X237" s="121">
        <v>15689406.006695589</v>
      </c>
      <c r="Y237" s="121">
        <v>15894200.883514723</v>
      </c>
      <c r="Z237" s="121">
        <v>16088427.047021121</v>
      </c>
      <c r="AA237" s="121">
        <v>16278467.558421507</v>
      </c>
      <c r="AB237" s="121">
        <v>16468249.243430229</v>
      </c>
      <c r="AC237" s="121">
        <v>16656740.187356923</v>
      </c>
      <c r="AD237" s="121">
        <v>16846176.080588486</v>
      </c>
      <c r="AE237" s="121">
        <v>17038360.72119385</v>
      </c>
      <c r="AF237" s="121">
        <v>17234369.254757196</v>
      </c>
      <c r="AG237" s="121">
        <v>17432438.935890112</v>
      </c>
      <c r="AH237" s="121">
        <v>17633243.143271994</v>
      </c>
      <c r="AI237" s="121">
        <v>17839582.185333189</v>
      </c>
      <c r="AJ237" s="121">
        <v>18052925.789198801</v>
      </c>
      <c r="AK237" s="121">
        <v>18274356.152992878</v>
      </c>
      <c r="AL237" s="121">
        <v>18506167.67001418</v>
      </c>
      <c r="AM237" s="121">
        <v>18684783.076736875</v>
      </c>
      <c r="AN237" s="121">
        <v>18870545.744529985</v>
      </c>
      <c r="AO237" s="121">
        <v>19062645.291985314</v>
      </c>
      <c r="AP237" s="121">
        <v>19260282.29726753</v>
      </c>
      <c r="AQ237" s="121">
        <v>19457962.859908026</v>
      </c>
      <c r="AR237" s="121">
        <v>19660810.71326258</v>
      </c>
      <c r="AS237" s="121">
        <v>19869397.163082577</v>
      </c>
      <c r="AT237" s="121">
        <v>20087907.48378218</v>
      </c>
      <c r="AU237" s="121">
        <v>20320992.984542433</v>
      </c>
      <c r="AV237" s="121">
        <v>20569486.333162576</v>
      </c>
      <c r="AW237" s="121">
        <v>20828461.507032704</v>
      </c>
      <c r="AX237" s="121">
        <v>21094469.211956318</v>
      </c>
      <c r="AY237" s="121">
        <v>21365654.434076436</v>
      </c>
      <c r="AZ237" s="121">
        <v>21639428.306726687</v>
      </c>
    </row>
    <row r="238" spans="1:52">
      <c r="A238" s="135" t="s">
        <v>169</v>
      </c>
      <c r="B238" s="127">
        <v>851185.23745815526</v>
      </c>
      <c r="C238" s="127">
        <v>867236.54781955807</v>
      </c>
      <c r="D238" s="127">
        <v>873424.72006121313</v>
      </c>
      <c r="E238" s="127">
        <v>898579.45646175812</v>
      </c>
      <c r="F238" s="127">
        <v>934375.01143033348</v>
      </c>
      <c r="G238" s="127">
        <v>926962.90147520462</v>
      </c>
      <c r="H238" s="127">
        <v>916767.96469297097</v>
      </c>
      <c r="I238" s="127">
        <v>899858.53873657528</v>
      </c>
      <c r="J238" s="127">
        <v>898526.28401048726</v>
      </c>
      <c r="K238" s="127">
        <v>792315.38420271326</v>
      </c>
      <c r="L238" s="127">
        <v>864437.37703679083</v>
      </c>
      <c r="M238" s="127">
        <v>890711.40024025296</v>
      </c>
      <c r="N238" s="127">
        <v>878316.41147852887</v>
      </c>
      <c r="O238" s="127">
        <v>904960.68951598974</v>
      </c>
      <c r="P238" s="127">
        <v>950857.00951719226</v>
      </c>
      <c r="Q238" s="127">
        <v>934012.70063174504</v>
      </c>
      <c r="R238" s="127">
        <v>946786.39843538043</v>
      </c>
      <c r="S238" s="127">
        <v>962970.12938879523</v>
      </c>
      <c r="T238" s="127">
        <v>978198.36067451595</v>
      </c>
      <c r="U238" s="127">
        <v>991677.95958554884</v>
      </c>
      <c r="V238" s="127">
        <v>1003785.4684587206</v>
      </c>
      <c r="W238" s="127">
        <v>1014982.8789461115</v>
      </c>
      <c r="X238" s="127">
        <v>1025459.5373941131</v>
      </c>
      <c r="Y238" s="127">
        <v>1036716.3586679396</v>
      </c>
      <c r="Z238" s="127">
        <v>1047642.399625422</v>
      </c>
      <c r="AA238" s="127">
        <v>1058488.5423490284</v>
      </c>
      <c r="AB238" s="127">
        <v>1069605.5779623617</v>
      </c>
      <c r="AC238" s="127">
        <v>1080915.1545607236</v>
      </c>
      <c r="AD238" s="127">
        <v>1092366.0116540361</v>
      </c>
      <c r="AE238" s="127">
        <v>1103878.0049821637</v>
      </c>
      <c r="AF238" s="127">
        <v>1115354.097363262</v>
      </c>
      <c r="AG238" s="127">
        <v>1126635.1009755176</v>
      </c>
      <c r="AH238" s="127">
        <v>1137881.3781318038</v>
      </c>
      <c r="AI238" s="127">
        <v>1149283.1031302118</v>
      </c>
      <c r="AJ238" s="127">
        <v>1160974.0852377685</v>
      </c>
      <c r="AK238" s="127">
        <v>1173066.9992823165</v>
      </c>
      <c r="AL238" s="127">
        <v>1185691.9715383563</v>
      </c>
      <c r="AM238" s="127">
        <v>1198063.0026798344</v>
      </c>
      <c r="AN238" s="127">
        <v>1210861.5834776985</v>
      </c>
      <c r="AO238" s="127">
        <v>1224042.882248651</v>
      </c>
      <c r="AP238" s="127">
        <v>1237566.5022964552</v>
      </c>
      <c r="AQ238" s="127">
        <v>1250889.7667026734</v>
      </c>
      <c r="AR238" s="127">
        <v>1264540.7198560261</v>
      </c>
      <c r="AS238" s="127">
        <v>1278400.340149425</v>
      </c>
      <c r="AT238" s="127">
        <v>1292593.7754877505</v>
      </c>
      <c r="AU238" s="127">
        <v>1307271.9377873824</v>
      </c>
      <c r="AV238" s="127">
        <v>1322550.5392355754</v>
      </c>
      <c r="AW238" s="127">
        <v>1338144.1238896539</v>
      </c>
      <c r="AX238" s="127">
        <v>1353953.3719549242</v>
      </c>
      <c r="AY238" s="127">
        <v>1369967.6151600815</v>
      </c>
      <c r="AZ238" s="127">
        <v>1386110.1627148502</v>
      </c>
    </row>
    <row r="239" spans="1:52">
      <c r="A239" s="133" t="s">
        <v>163</v>
      </c>
      <c r="B239" s="112">
        <v>851185.23745815526</v>
      </c>
      <c r="C239" s="112">
        <v>867236.54781955807</v>
      </c>
      <c r="D239" s="112">
        <v>873424.72006121313</v>
      </c>
      <c r="E239" s="112">
        <v>898579.45646175812</v>
      </c>
      <c r="F239" s="112">
        <v>934375.01143033348</v>
      </c>
      <c r="G239" s="112">
        <v>926962.90147520462</v>
      </c>
      <c r="H239" s="112">
        <v>916767.96469297097</v>
      </c>
      <c r="I239" s="112">
        <v>899858.53873657528</v>
      </c>
      <c r="J239" s="112">
        <v>898526.28401048726</v>
      </c>
      <c r="K239" s="112">
        <v>792315.38420271326</v>
      </c>
      <c r="L239" s="112">
        <v>864437.37703679083</v>
      </c>
      <c r="M239" s="112">
        <v>890711.40024025296</v>
      </c>
      <c r="N239" s="112">
        <v>878316.41147852887</v>
      </c>
      <c r="O239" s="112">
        <v>904960.68951598974</v>
      </c>
      <c r="P239" s="112">
        <v>950857.00951719226</v>
      </c>
      <c r="Q239" s="112">
        <v>934012.70063174504</v>
      </c>
      <c r="R239" s="112">
        <v>946777.5103795575</v>
      </c>
      <c r="S239" s="112">
        <v>962950.66100267775</v>
      </c>
      <c r="T239" s="112">
        <v>978167.90991517273</v>
      </c>
      <c r="U239" s="112">
        <v>991636.80999872484</v>
      </c>
      <c r="V239" s="112">
        <v>1003732.9845861774</v>
      </c>
      <c r="W239" s="112">
        <v>1014919.2399564198</v>
      </c>
      <c r="X239" s="112">
        <v>1025385.275043773</v>
      </c>
      <c r="Y239" s="112">
        <v>1036630.7811330401</v>
      </c>
      <c r="Z239" s="112">
        <v>1047546.5536270948</v>
      </c>
      <c r="AA239" s="112">
        <v>1058382.5618957079</v>
      </c>
      <c r="AB239" s="112">
        <v>1069489.1194342417</v>
      </c>
      <c r="AC239" s="112">
        <v>1080787.9781713688</v>
      </c>
      <c r="AD239" s="112">
        <v>1092228.8208295121</v>
      </c>
      <c r="AE239" s="112">
        <v>1103730.2046234396</v>
      </c>
      <c r="AF239" s="112">
        <v>1115196.3812254143</v>
      </c>
      <c r="AG239" s="112">
        <v>1126466.7636986328</v>
      </c>
      <c r="AH239" s="112">
        <v>1137702.5456021056</v>
      </c>
      <c r="AI239" s="112">
        <v>1149093.0848272995</v>
      </c>
      <c r="AJ239" s="112">
        <v>1160774.0035839675</v>
      </c>
      <c r="AK239" s="112">
        <v>1172855.1957245346</v>
      </c>
      <c r="AL239" s="112">
        <v>1185469.2472544885</v>
      </c>
      <c r="AM239" s="112">
        <v>1197828.3572912235</v>
      </c>
      <c r="AN239" s="112">
        <v>1210616.1615344838</v>
      </c>
      <c r="AO239" s="112">
        <v>1223788.1273546799</v>
      </c>
      <c r="AP239" s="112">
        <v>1237301.6259228238</v>
      </c>
      <c r="AQ239" s="112">
        <v>1250610.417479269</v>
      </c>
      <c r="AR239" s="112">
        <v>1264246.647240395</v>
      </c>
      <c r="AS239" s="112">
        <v>1278092.9277798932</v>
      </c>
      <c r="AT239" s="112">
        <v>1292216.2251370049</v>
      </c>
      <c r="AU239" s="112">
        <v>1306876.9174961506</v>
      </c>
      <c r="AV239" s="112">
        <v>1322136.523417373</v>
      </c>
      <c r="AW239" s="112">
        <v>1337705.7297225741</v>
      </c>
      <c r="AX239" s="112">
        <v>1353485.0940126984</v>
      </c>
      <c r="AY239" s="112">
        <v>1369470.7378934284</v>
      </c>
      <c r="AZ239" s="112">
        <v>1385571.3784870422</v>
      </c>
    </row>
    <row r="240" spans="1:52">
      <c r="A240" s="133" t="s">
        <v>164</v>
      </c>
      <c r="B240" s="112">
        <v>0</v>
      </c>
      <c r="C240" s="112">
        <v>0</v>
      </c>
      <c r="D240" s="112">
        <v>0</v>
      </c>
      <c r="E240" s="112">
        <v>0</v>
      </c>
      <c r="F240" s="112">
        <v>0</v>
      </c>
      <c r="G240" s="112">
        <v>0</v>
      </c>
      <c r="H240" s="112">
        <v>0</v>
      </c>
      <c r="I240" s="112">
        <v>0</v>
      </c>
      <c r="J240" s="112">
        <v>0</v>
      </c>
      <c r="K240" s="112">
        <v>0</v>
      </c>
      <c r="L240" s="112">
        <v>0</v>
      </c>
      <c r="M240" s="112">
        <v>0</v>
      </c>
      <c r="N240" s="112">
        <v>0</v>
      </c>
      <c r="O240" s="112">
        <v>0</v>
      </c>
      <c r="P240" s="112">
        <v>0</v>
      </c>
      <c r="Q240" s="112">
        <v>0</v>
      </c>
      <c r="R240" s="112">
        <v>8.8878736989838423</v>
      </c>
      <c r="S240" s="112">
        <v>19.467888015642952</v>
      </c>
      <c r="T240" s="112">
        <v>30.449785360359279</v>
      </c>
      <c r="U240" s="112">
        <v>41.147939519686787</v>
      </c>
      <c r="V240" s="112">
        <v>52.481188858323073</v>
      </c>
      <c r="W240" s="112">
        <v>63.63482857994201</v>
      </c>
      <c r="X240" s="112">
        <v>74.256143894522495</v>
      </c>
      <c r="Y240" s="112">
        <v>85.56820632176516</v>
      </c>
      <c r="Z240" s="112">
        <v>95.832600165187671</v>
      </c>
      <c r="AA240" s="112">
        <v>105.96134012872479</v>
      </c>
      <c r="AB240" s="112">
        <v>116.43095744884931</v>
      </c>
      <c r="AC240" s="112">
        <v>127.13651485011142</v>
      </c>
      <c r="AD240" s="112">
        <v>137.13476550571249</v>
      </c>
      <c r="AE240" s="112">
        <v>147.71987906914842</v>
      </c>
      <c r="AF240" s="112">
        <v>157.60420603071941</v>
      </c>
      <c r="AG240" s="112">
        <v>168.18004038993274</v>
      </c>
      <c r="AH240" s="112">
        <v>178.61091221710089</v>
      </c>
      <c r="AI240" s="112">
        <v>189.70186994528032</v>
      </c>
      <c r="AJ240" s="112">
        <v>199.64918129572817</v>
      </c>
      <c r="AK240" s="112">
        <v>211.18814473460571</v>
      </c>
      <c r="AL240" s="112">
        <v>221.89013131607703</v>
      </c>
      <c r="AM240" s="112">
        <v>233.47965035311202</v>
      </c>
      <c r="AN240" s="112">
        <v>243.86870734957012</v>
      </c>
      <c r="AO240" s="112">
        <v>252.7717135418572</v>
      </c>
      <c r="AP240" s="112">
        <v>262.34133642774987</v>
      </c>
      <c r="AQ240" s="112">
        <v>275.77397182082166</v>
      </c>
      <c r="AR240" s="112">
        <v>289.1375278839011</v>
      </c>
      <c r="AS240" s="112">
        <v>300.98881911675954</v>
      </c>
      <c r="AT240" s="112">
        <v>361.88498969924484</v>
      </c>
      <c r="AU240" s="112">
        <v>376.61815236997347</v>
      </c>
      <c r="AV240" s="112">
        <v>392.16424341305742</v>
      </c>
      <c r="AW240" s="112">
        <v>411.45435745906093</v>
      </c>
      <c r="AX240" s="112">
        <v>434.42914239940222</v>
      </c>
      <c r="AY240" s="112">
        <v>455.66517714990505</v>
      </c>
      <c r="AZ240" s="112">
        <v>485.70015085314776</v>
      </c>
    </row>
    <row r="241" spans="1:52">
      <c r="A241" s="133" t="s">
        <v>155</v>
      </c>
      <c r="B241" s="112">
        <v>0</v>
      </c>
      <c r="C241" s="112">
        <v>0</v>
      </c>
      <c r="D241" s="112">
        <v>0</v>
      </c>
      <c r="E241" s="112">
        <v>0</v>
      </c>
      <c r="F241" s="112">
        <v>0</v>
      </c>
      <c r="G241" s="112">
        <v>0</v>
      </c>
      <c r="H241" s="112">
        <v>0</v>
      </c>
      <c r="I241" s="112">
        <v>0</v>
      </c>
      <c r="J241" s="112">
        <v>0</v>
      </c>
      <c r="K241" s="112">
        <v>0</v>
      </c>
      <c r="L241" s="112">
        <v>0</v>
      </c>
      <c r="M241" s="112">
        <v>0</v>
      </c>
      <c r="N241" s="112">
        <v>0</v>
      </c>
      <c r="O241" s="112">
        <v>0</v>
      </c>
      <c r="P241" s="112">
        <v>0</v>
      </c>
      <c r="Q241" s="112">
        <v>0</v>
      </c>
      <c r="R241" s="112">
        <v>1.8212397506671451E-4</v>
      </c>
      <c r="S241" s="112">
        <v>4.9810184754914982E-4</v>
      </c>
      <c r="T241" s="112">
        <v>9.7398287365666109E-4</v>
      </c>
      <c r="U241" s="112">
        <v>1.6473043248561774E-3</v>
      </c>
      <c r="V241" s="112">
        <v>2.6836849362263811E-3</v>
      </c>
      <c r="W241" s="112">
        <v>4.1611118200541837E-3</v>
      </c>
      <c r="X241" s="112">
        <v>6.2064456710235168E-3</v>
      </c>
      <c r="Y241" s="112">
        <v>9.3285777081342555E-3</v>
      </c>
      <c r="Z241" s="112">
        <v>1.339816194726118E-2</v>
      </c>
      <c r="AA241" s="112">
        <v>1.9113191805061464E-2</v>
      </c>
      <c r="AB241" s="112">
        <v>2.7570671261748496E-2</v>
      </c>
      <c r="AC241" s="112">
        <v>3.9874504605254407E-2</v>
      </c>
      <c r="AD241" s="112">
        <v>5.6059018327365755E-2</v>
      </c>
      <c r="AE241" s="112">
        <v>8.0479654895404693E-2</v>
      </c>
      <c r="AF241" s="112">
        <v>0.11193181687731857</v>
      </c>
      <c r="AG241" s="112">
        <v>0.15723649491477154</v>
      </c>
      <c r="AH241" s="112">
        <v>0.22161748117655558</v>
      </c>
      <c r="AI241" s="112">
        <v>0.31643296699754903</v>
      </c>
      <c r="AJ241" s="112">
        <v>0.43247250528012654</v>
      </c>
      <c r="AK241" s="112">
        <v>0.61541304728487856</v>
      </c>
      <c r="AL241" s="112">
        <v>0.83415255150746181</v>
      </c>
      <c r="AM241" s="112">
        <v>1.1657382577801556</v>
      </c>
      <c r="AN241" s="112">
        <v>1.5532358651594793</v>
      </c>
      <c r="AO241" s="112">
        <v>1.9831804293973165</v>
      </c>
      <c r="AP241" s="112">
        <v>2.5350372037805426</v>
      </c>
      <c r="AQ241" s="112">
        <v>3.575251583636244</v>
      </c>
      <c r="AR241" s="112">
        <v>4.9350877472839505</v>
      </c>
      <c r="AS241" s="112">
        <v>6.4235504150452529</v>
      </c>
      <c r="AT241" s="112">
        <v>15.665361046242776</v>
      </c>
      <c r="AU241" s="112">
        <v>18.402138861746792</v>
      </c>
      <c r="AV241" s="112">
        <v>21.851574789335213</v>
      </c>
      <c r="AW241" s="112">
        <v>26.939809620939869</v>
      </c>
      <c r="AX241" s="112">
        <v>33.848799826260922</v>
      </c>
      <c r="AY241" s="112">
        <v>41.212089503076214</v>
      </c>
      <c r="AZ241" s="112">
        <v>53.084076954641745</v>
      </c>
    </row>
    <row r="242" spans="1:52">
      <c r="A242" s="133" t="s">
        <v>165</v>
      </c>
      <c r="B242" s="112">
        <v>0</v>
      </c>
      <c r="C242" s="112">
        <v>0</v>
      </c>
      <c r="D242" s="112">
        <v>0</v>
      </c>
      <c r="E242" s="112">
        <v>0</v>
      </c>
      <c r="F242" s="112">
        <v>0</v>
      </c>
      <c r="G242" s="112">
        <v>0</v>
      </c>
      <c r="H242" s="112">
        <v>0</v>
      </c>
      <c r="I242" s="112">
        <v>0</v>
      </c>
      <c r="J242" s="112">
        <v>0</v>
      </c>
      <c r="K242" s="112">
        <v>0</v>
      </c>
      <c r="L242" s="112">
        <v>0</v>
      </c>
      <c r="M242" s="112">
        <v>0</v>
      </c>
      <c r="N242" s="112">
        <v>0</v>
      </c>
      <c r="O242" s="112">
        <v>0</v>
      </c>
      <c r="P242" s="112">
        <v>0</v>
      </c>
      <c r="Q242" s="112">
        <v>0</v>
      </c>
      <c r="R242" s="112">
        <v>0</v>
      </c>
      <c r="S242" s="112">
        <v>0</v>
      </c>
      <c r="T242" s="112">
        <v>0</v>
      </c>
      <c r="U242" s="112">
        <v>0</v>
      </c>
      <c r="V242" s="112">
        <v>0</v>
      </c>
      <c r="W242" s="112">
        <v>0</v>
      </c>
      <c r="X242" s="112">
        <v>0</v>
      </c>
      <c r="Y242" s="112">
        <v>0</v>
      </c>
      <c r="Z242" s="112">
        <v>0</v>
      </c>
      <c r="AA242" s="112">
        <v>0</v>
      </c>
      <c r="AB242" s="112">
        <v>0</v>
      </c>
      <c r="AC242" s="112">
        <v>0</v>
      </c>
      <c r="AD242" s="112">
        <v>0</v>
      </c>
      <c r="AE242" s="112">
        <v>0</v>
      </c>
      <c r="AF242" s="112">
        <v>0</v>
      </c>
      <c r="AG242" s="112">
        <v>0</v>
      </c>
      <c r="AH242" s="112">
        <v>0</v>
      </c>
      <c r="AI242" s="112">
        <v>0</v>
      </c>
      <c r="AJ242" s="112">
        <v>0</v>
      </c>
      <c r="AK242" s="112">
        <v>0</v>
      </c>
      <c r="AL242" s="112">
        <v>0</v>
      </c>
      <c r="AM242" s="112">
        <v>0</v>
      </c>
      <c r="AN242" s="112">
        <v>0</v>
      </c>
      <c r="AO242" s="112">
        <v>0</v>
      </c>
      <c r="AP242" s="112">
        <v>0</v>
      </c>
      <c r="AQ242" s="112">
        <v>0</v>
      </c>
      <c r="AR242" s="112">
        <v>0</v>
      </c>
      <c r="AS242" s="112">
        <v>0</v>
      </c>
      <c r="AT242" s="112">
        <v>0</v>
      </c>
      <c r="AU242" s="112">
        <v>0</v>
      </c>
      <c r="AV242" s="112">
        <v>0</v>
      </c>
      <c r="AW242" s="112">
        <v>0</v>
      </c>
      <c r="AX242" s="112">
        <v>0</v>
      </c>
      <c r="AY242" s="112">
        <v>0</v>
      </c>
      <c r="AZ242" s="112">
        <v>0</v>
      </c>
    </row>
    <row r="243" spans="1:52">
      <c r="A243" s="133" t="s">
        <v>166</v>
      </c>
      <c r="B243" s="112">
        <v>0</v>
      </c>
      <c r="C243" s="112">
        <v>0</v>
      </c>
      <c r="D243" s="112">
        <v>0</v>
      </c>
      <c r="E243" s="112">
        <v>0</v>
      </c>
      <c r="F243" s="112">
        <v>0</v>
      </c>
      <c r="G243" s="112">
        <v>0</v>
      </c>
      <c r="H243" s="112">
        <v>0</v>
      </c>
      <c r="I243" s="112">
        <v>0</v>
      </c>
      <c r="J243" s="112">
        <v>0</v>
      </c>
      <c r="K243" s="112">
        <v>0</v>
      </c>
      <c r="L243" s="112">
        <v>0</v>
      </c>
      <c r="M243" s="112">
        <v>0</v>
      </c>
      <c r="N243" s="112">
        <v>0</v>
      </c>
      <c r="O243" s="112">
        <v>0</v>
      </c>
      <c r="P243" s="112">
        <v>0</v>
      </c>
      <c r="Q243" s="112">
        <v>0</v>
      </c>
      <c r="R243" s="112">
        <v>0</v>
      </c>
      <c r="S243" s="112">
        <v>0</v>
      </c>
      <c r="T243" s="112">
        <v>0</v>
      </c>
      <c r="U243" s="112">
        <v>0</v>
      </c>
      <c r="V243" s="112">
        <v>0</v>
      </c>
      <c r="W243" s="112">
        <v>0</v>
      </c>
      <c r="X243" s="112">
        <v>0</v>
      </c>
      <c r="Y243" s="112">
        <v>0</v>
      </c>
      <c r="Z243" s="112">
        <v>0</v>
      </c>
      <c r="AA243" s="112">
        <v>0</v>
      </c>
      <c r="AB243" s="112">
        <v>0</v>
      </c>
      <c r="AC243" s="112">
        <v>0</v>
      </c>
      <c r="AD243" s="112">
        <v>0</v>
      </c>
      <c r="AE243" s="112">
        <v>0</v>
      </c>
      <c r="AF243" s="112">
        <v>0</v>
      </c>
      <c r="AG243" s="112">
        <v>0</v>
      </c>
      <c r="AH243" s="112">
        <v>0</v>
      </c>
      <c r="AI243" s="112">
        <v>0</v>
      </c>
      <c r="AJ243" s="112">
        <v>0</v>
      </c>
      <c r="AK243" s="112">
        <v>0</v>
      </c>
      <c r="AL243" s="112">
        <v>0</v>
      </c>
      <c r="AM243" s="112">
        <v>0</v>
      </c>
      <c r="AN243" s="112">
        <v>0</v>
      </c>
      <c r="AO243" s="112">
        <v>0</v>
      </c>
      <c r="AP243" s="112">
        <v>0</v>
      </c>
      <c r="AQ243" s="112">
        <v>0</v>
      </c>
      <c r="AR243" s="112">
        <v>0</v>
      </c>
      <c r="AS243" s="112">
        <v>0</v>
      </c>
      <c r="AT243" s="112">
        <v>0</v>
      </c>
      <c r="AU243" s="112">
        <v>0</v>
      </c>
      <c r="AV243" s="112">
        <v>0</v>
      </c>
      <c r="AW243" s="112">
        <v>0</v>
      </c>
      <c r="AX243" s="112">
        <v>0</v>
      </c>
      <c r="AY243" s="112">
        <v>0</v>
      </c>
      <c r="AZ243" s="112">
        <v>0</v>
      </c>
    </row>
    <row r="244" spans="1:52">
      <c r="A244" s="133" t="s">
        <v>167</v>
      </c>
      <c r="B244" s="112">
        <v>0</v>
      </c>
      <c r="C244" s="112">
        <v>0</v>
      </c>
      <c r="D244" s="112">
        <v>0</v>
      </c>
      <c r="E244" s="112">
        <v>0</v>
      </c>
      <c r="F244" s="112">
        <v>0</v>
      </c>
      <c r="G244" s="112">
        <v>0</v>
      </c>
      <c r="H244" s="112">
        <v>0</v>
      </c>
      <c r="I244" s="112">
        <v>0</v>
      </c>
      <c r="J244" s="112">
        <v>0</v>
      </c>
      <c r="K244" s="112">
        <v>0</v>
      </c>
      <c r="L244" s="112">
        <v>0</v>
      </c>
      <c r="M244" s="112">
        <v>0</v>
      </c>
      <c r="N244" s="112">
        <v>0</v>
      </c>
      <c r="O244" s="112">
        <v>0</v>
      </c>
      <c r="P244" s="112">
        <v>0</v>
      </c>
      <c r="Q244" s="112">
        <v>0</v>
      </c>
      <c r="R244" s="112">
        <v>0</v>
      </c>
      <c r="S244" s="112">
        <v>0</v>
      </c>
      <c r="T244" s="112">
        <v>0</v>
      </c>
      <c r="U244" s="112">
        <v>0</v>
      </c>
      <c r="V244" s="112">
        <v>0</v>
      </c>
      <c r="W244" s="112">
        <v>0</v>
      </c>
      <c r="X244" s="112">
        <v>0</v>
      </c>
      <c r="Y244" s="112">
        <v>0</v>
      </c>
      <c r="Z244" s="112">
        <v>0</v>
      </c>
      <c r="AA244" s="112">
        <v>0</v>
      </c>
      <c r="AB244" s="112">
        <v>0</v>
      </c>
      <c r="AC244" s="112">
        <v>0</v>
      </c>
      <c r="AD244" s="112">
        <v>0</v>
      </c>
      <c r="AE244" s="112">
        <v>0</v>
      </c>
      <c r="AF244" s="112">
        <v>0</v>
      </c>
      <c r="AG244" s="112">
        <v>0</v>
      </c>
      <c r="AH244" s="112">
        <v>0</v>
      </c>
      <c r="AI244" s="112">
        <v>0</v>
      </c>
      <c r="AJ244" s="112">
        <v>0</v>
      </c>
      <c r="AK244" s="112">
        <v>0</v>
      </c>
      <c r="AL244" s="112">
        <v>0</v>
      </c>
      <c r="AM244" s="112">
        <v>0</v>
      </c>
      <c r="AN244" s="112">
        <v>0</v>
      </c>
      <c r="AO244" s="112">
        <v>0</v>
      </c>
      <c r="AP244" s="112">
        <v>0</v>
      </c>
      <c r="AQ244" s="112">
        <v>0</v>
      </c>
      <c r="AR244" s="112">
        <v>0</v>
      </c>
      <c r="AS244" s="112">
        <v>0</v>
      </c>
      <c r="AT244" s="112">
        <v>0</v>
      </c>
      <c r="AU244" s="112">
        <v>0</v>
      </c>
      <c r="AV244" s="112">
        <v>0</v>
      </c>
      <c r="AW244" s="112">
        <v>0</v>
      </c>
      <c r="AX244" s="112">
        <v>0</v>
      </c>
      <c r="AY244" s="112">
        <v>0</v>
      </c>
      <c r="AZ244" s="112">
        <v>0</v>
      </c>
    </row>
    <row r="245" spans="1:52">
      <c r="A245" s="135" t="s">
        <v>170</v>
      </c>
      <c r="B245" s="127">
        <v>10210885.018650727</v>
      </c>
      <c r="C245" s="127">
        <v>10799525.598821806</v>
      </c>
      <c r="D245" s="127">
        <v>11211001.093244556</v>
      </c>
      <c r="E245" s="127">
        <v>11655217.152144182</v>
      </c>
      <c r="F245" s="127">
        <v>12535608.943069736</v>
      </c>
      <c r="G245" s="127">
        <v>13029364.606189093</v>
      </c>
      <c r="H245" s="127">
        <v>14333222.703800485</v>
      </c>
      <c r="I245" s="127">
        <v>15214067.070939137</v>
      </c>
      <c r="J245" s="127">
        <v>15659679.336657228</v>
      </c>
      <c r="K245" s="127">
        <v>14377530.041845081</v>
      </c>
      <c r="L245" s="127">
        <v>14326957.580575038</v>
      </c>
      <c r="M245" s="127">
        <v>14553053.077710867</v>
      </c>
      <c r="N245" s="127">
        <v>13629069.814336885</v>
      </c>
      <c r="O245" s="127">
        <v>13057623.604887839</v>
      </c>
      <c r="P245" s="127">
        <v>12797509.93321709</v>
      </c>
      <c r="Q245" s="127">
        <v>13119805.159484526</v>
      </c>
      <c r="R245" s="127">
        <v>13337821.864301279</v>
      </c>
      <c r="S245" s="127">
        <v>13598985.116310025</v>
      </c>
      <c r="T245" s="127">
        <v>13855298.139673976</v>
      </c>
      <c r="U245" s="127">
        <v>14086877.045554634</v>
      </c>
      <c r="V245" s="127">
        <v>14297264.056111204</v>
      </c>
      <c r="W245" s="127">
        <v>14488678.071671903</v>
      </c>
      <c r="X245" s="127">
        <v>14663946.469301475</v>
      </c>
      <c r="Y245" s="127">
        <v>14857484.524846783</v>
      </c>
      <c r="Z245" s="127">
        <v>15040784.647395698</v>
      </c>
      <c r="AA245" s="127">
        <v>15219979.016072478</v>
      </c>
      <c r="AB245" s="127">
        <v>15398643.665467868</v>
      </c>
      <c r="AC245" s="127">
        <v>15575825.032796199</v>
      </c>
      <c r="AD245" s="127">
        <v>15753810.06893445</v>
      </c>
      <c r="AE245" s="127">
        <v>15934482.716211688</v>
      </c>
      <c r="AF245" s="127">
        <v>16119015.157393932</v>
      </c>
      <c r="AG245" s="127">
        <v>16305803.834914593</v>
      </c>
      <c r="AH245" s="127">
        <v>16495361.765140191</v>
      </c>
      <c r="AI245" s="127">
        <v>16690299.082202978</v>
      </c>
      <c r="AJ245" s="127">
        <v>16891951.703961033</v>
      </c>
      <c r="AK245" s="127">
        <v>17101289.153710563</v>
      </c>
      <c r="AL245" s="127">
        <v>17320475.698475823</v>
      </c>
      <c r="AM245" s="127">
        <v>17486720.074057039</v>
      </c>
      <c r="AN245" s="127">
        <v>17659684.161052287</v>
      </c>
      <c r="AO245" s="127">
        <v>17838602.409736663</v>
      </c>
      <c r="AP245" s="127">
        <v>18022715.794971075</v>
      </c>
      <c r="AQ245" s="127">
        <v>18207073.093205351</v>
      </c>
      <c r="AR245" s="127">
        <v>18396269.993406553</v>
      </c>
      <c r="AS245" s="127">
        <v>18590996.822933152</v>
      </c>
      <c r="AT245" s="127">
        <v>18795313.708294429</v>
      </c>
      <c r="AU245" s="127">
        <v>19013721.046755049</v>
      </c>
      <c r="AV245" s="127">
        <v>19246935.793926999</v>
      </c>
      <c r="AW245" s="127">
        <v>19490317.383143049</v>
      </c>
      <c r="AX245" s="127">
        <v>19740515.840001393</v>
      </c>
      <c r="AY245" s="127">
        <v>19995686.818916354</v>
      </c>
      <c r="AZ245" s="127">
        <v>20253318.144011836</v>
      </c>
    </row>
    <row r="246" spans="1:52">
      <c r="A246" s="133" t="s">
        <v>163</v>
      </c>
      <c r="B246" s="112">
        <v>10210885.018650727</v>
      </c>
      <c r="C246" s="112">
        <v>10799525.598821806</v>
      </c>
      <c r="D246" s="112">
        <v>11211001.093244556</v>
      </c>
      <c r="E246" s="112">
        <v>11655217.152144182</v>
      </c>
      <c r="F246" s="112">
        <v>12535608.943069736</v>
      </c>
      <c r="G246" s="112">
        <v>13029364.606189093</v>
      </c>
      <c r="H246" s="112">
        <v>14333222.703800485</v>
      </c>
      <c r="I246" s="112">
        <v>15214067.070939137</v>
      </c>
      <c r="J246" s="112">
        <v>15659679.336657228</v>
      </c>
      <c r="K246" s="112">
        <v>14377530.041845081</v>
      </c>
      <c r="L246" s="112">
        <v>14326957.580575038</v>
      </c>
      <c r="M246" s="112">
        <v>14553053.077710867</v>
      </c>
      <c r="N246" s="112">
        <v>13629069.814336885</v>
      </c>
      <c r="O246" s="112">
        <v>13057623.604887839</v>
      </c>
      <c r="P246" s="112">
        <v>12797509.93321709</v>
      </c>
      <c r="Q246" s="112">
        <v>13119805.159484526</v>
      </c>
      <c r="R246" s="112">
        <v>13337694.936781544</v>
      </c>
      <c r="S246" s="112">
        <v>13598711.311406685</v>
      </c>
      <c r="T246" s="112">
        <v>13854867.140327593</v>
      </c>
      <c r="U246" s="112">
        <v>14086292.148757979</v>
      </c>
      <c r="V246" s="112">
        <v>14296522.893277729</v>
      </c>
      <c r="W246" s="112">
        <v>14487777.844615603</v>
      </c>
      <c r="X246" s="112">
        <v>14662885.749718135</v>
      </c>
      <c r="Y246" s="112">
        <v>14856250.00864963</v>
      </c>
      <c r="Z246" s="112">
        <v>15039377.530803561</v>
      </c>
      <c r="AA246" s="112">
        <v>15218399.940557027</v>
      </c>
      <c r="AB246" s="112">
        <v>15396877.527950399</v>
      </c>
      <c r="AC246" s="112">
        <v>15573881.281056816</v>
      </c>
      <c r="AD246" s="112">
        <v>15751685.006607411</v>
      </c>
      <c r="AE246" s="112">
        <v>15932168.751239719</v>
      </c>
      <c r="AF246" s="112">
        <v>16116502.718603652</v>
      </c>
      <c r="AG246" s="112">
        <v>16303099.179932527</v>
      </c>
      <c r="AH246" s="112">
        <v>16492448.055361569</v>
      </c>
      <c r="AI246" s="112">
        <v>16687173.792843062</v>
      </c>
      <c r="AJ246" s="112">
        <v>16888632.065294955</v>
      </c>
      <c r="AK246" s="112">
        <v>17097751.230410766</v>
      </c>
      <c r="AL246" s="112">
        <v>17316721.059016049</v>
      </c>
      <c r="AM246" s="112">
        <v>17482728.618072815</v>
      </c>
      <c r="AN246" s="112">
        <v>17655471.983966049</v>
      </c>
      <c r="AO246" s="112">
        <v>17834136.707652267</v>
      </c>
      <c r="AP246" s="112">
        <v>18017952.475814849</v>
      </c>
      <c r="AQ246" s="112">
        <v>18202021.650507461</v>
      </c>
      <c r="AR246" s="112">
        <v>18390891.64311767</v>
      </c>
      <c r="AS246" s="112">
        <v>18585226.575110234</v>
      </c>
      <c r="AT246" s="112">
        <v>18788855.937326156</v>
      </c>
      <c r="AU246" s="112">
        <v>19006720.056933828</v>
      </c>
      <c r="AV246" s="112">
        <v>19239421.426532481</v>
      </c>
      <c r="AW246" s="112">
        <v>19482196.560890395</v>
      </c>
      <c r="AX246" s="112">
        <v>19731657.424353682</v>
      </c>
      <c r="AY246" s="112">
        <v>19986100.16724699</v>
      </c>
      <c r="AZ246" s="112">
        <v>20242787.081306219</v>
      </c>
    </row>
    <row r="247" spans="1:52">
      <c r="A247" s="133" t="s">
        <v>164</v>
      </c>
      <c r="B247" s="112">
        <v>0</v>
      </c>
      <c r="C247" s="112">
        <v>0</v>
      </c>
      <c r="D247" s="112">
        <v>0</v>
      </c>
      <c r="E247" s="112">
        <v>0</v>
      </c>
      <c r="F247" s="112">
        <v>0</v>
      </c>
      <c r="G247" s="112">
        <v>0</v>
      </c>
      <c r="H247" s="112">
        <v>0</v>
      </c>
      <c r="I247" s="112">
        <v>0</v>
      </c>
      <c r="J247" s="112">
        <v>0</v>
      </c>
      <c r="K247" s="112">
        <v>0</v>
      </c>
      <c r="L247" s="112">
        <v>0</v>
      </c>
      <c r="M247" s="112">
        <v>0</v>
      </c>
      <c r="N247" s="112">
        <v>0</v>
      </c>
      <c r="O247" s="112">
        <v>0</v>
      </c>
      <c r="P247" s="112">
        <v>0</v>
      </c>
      <c r="Q247" s="112">
        <v>0</v>
      </c>
      <c r="R247" s="112">
        <v>126.92455088442485</v>
      </c>
      <c r="S247" s="112">
        <v>273.79691183618723</v>
      </c>
      <c r="T247" s="112">
        <v>430.98344516402523</v>
      </c>
      <c r="U247" s="112">
        <v>584.86962269465607</v>
      </c>
      <c r="V247" s="112">
        <v>741.11914390783159</v>
      </c>
      <c r="W247" s="112">
        <v>900.15883351859361</v>
      </c>
      <c r="X247" s="112">
        <v>1060.6157708606768</v>
      </c>
      <c r="Y247" s="112">
        <v>1234.3565933836846</v>
      </c>
      <c r="Z247" s="112">
        <v>1406.8769930473177</v>
      </c>
      <c r="AA247" s="112">
        <v>1578.722728557271</v>
      </c>
      <c r="AB247" s="112">
        <v>1765.6068762913183</v>
      </c>
      <c r="AC247" s="112">
        <v>1942.9827859580444</v>
      </c>
      <c r="AD247" s="112">
        <v>2123.9429057133252</v>
      </c>
      <c r="AE247" s="112">
        <v>2312.3352925139761</v>
      </c>
      <c r="AF247" s="112">
        <v>2510.0560322785659</v>
      </c>
      <c r="AG247" s="112">
        <v>2701.2667285044308</v>
      </c>
      <c r="AH247" s="112">
        <v>2908.7943456703952</v>
      </c>
      <c r="AI247" s="112">
        <v>3118.2888773339341</v>
      </c>
      <c r="AJ247" s="112">
        <v>3309.9597493683536</v>
      </c>
      <c r="AK247" s="112">
        <v>3524.2193877387649</v>
      </c>
      <c r="AL247" s="112">
        <v>3735.5786038926085</v>
      </c>
      <c r="AM247" s="112">
        <v>3964.8635032644183</v>
      </c>
      <c r="AN247" s="112">
        <v>4176.0533126852943</v>
      </c>
      <c r="AO247" s="112">
        <v>4415.7200250362075</v>
      </c>
      <c r="AP247" s="112">
        <v>4692.3060921539436</v>
      </c>
      <c r="AQ247" s="112">
        <v>4954.5713407089397</v>
      </c>
      <c r="AR247" s="112">
        <v>5246.7931331522923</v>
      </c>
      <c r="AS247" s="112">
        <v>5586.8662407104157</v>
      </c>
      <c r="AT247" s="112">
        <v>6166.5844133069804</v>
      </c>
      <c r="AU247" s="112">
        <v>6611.2484024876558</v>
      </c>
      <c r="AV247" s="112">
        <v>7014.3118038725606</v>
      </c>
      <c r="AW247" s="112">
        <v>7479.0108558701522</v>
      </c>
      <c r="AX247" s="112">
        <v>8023.2446073592419</v>
      </c>
      <c r="AY247" s="112">
        <v>8538.5404202320478</v>
      </c>
      <c r="AZ247" s="112">
        <v>9175.836140746731</v>
      </c>
    </row>
    <row r="248" spans="1:52">
      <c r="A248" s="133" t="s">
        <v>155</v>
      </c>
      <c r="B248" s="112">
        <v>0</v>
      </c>
      <c r="C248" s="112">
        <v>0</v>
      </c>
      <c r="D248" s="112">
        <v>0</v>
      </c>
      <c r="E248" s="112">
        <v>0</v>
      </c>
      <c r="F248" s="112">
        <v>0</v>
      </c>
      <c r="G248" s="112">
        <v>0</v>
      </c>
      <c r="H248" s="112">
        <v>0</v>
      </c>
      <c r="I248" s="112">
        <v>0</v>
      </c>
      <c r="J248" s="112">
        <v>0</v>
      </c>
      <c r="K248" s="112">
        <v>0</v>
      </c>
      <c r="L248" s="112">
        <v>0</v>
      </c>
      <c r="M248" s="112">
        <v>0</v>
      </c>
      <c r="N248" s="112">
        <v>0</v>
      </c>
      <c r="O248" s="112">
        <v>0</v>
      </c>
      <c r="P248" s="112">
        <v>0</v>
      </c>
      <c r="Q248" s="112">
        <v>0</v>
      </c>
      <c r="R248" s="112">
        <v>2.968849351871812E-3</v>
      </c>
      <c r="S248" s="112">
        <v>7.9915040013865384E-3</v>
      </c>
      <c r="T248" s="112">
        <v>1.5901218958456174E-2</v>
      </c>
      <c r="U248" s="112">
        <v>2.7173961285707308E-2</v>
      </c>
      <c r="V248" s="112">
        <v>4.3689567243492572E-2</v>
      </c>
      <c r="W248" s="112">
        <v>6.8222781133707056E-2</v>
      </c>
      <c r="X248" s="112">
        <v>0.10381247783620322</v>
      </c>
      <c r="Y248" s="112">
        <v>0.15960376925672476</v>
      </c>
      <c r="Z248" s="112">
        <v>0.2395990893493182</v>
      </c>
      <c r="AA248" s="112">
        <v>0.35278689378159317</v>
      </c>
      <c r="AB248" s="112">
        <v>0.53064117784730647</v>
      </c>
      <c r="AC248" s="112">
        <v>0.76895342365829955</v>
      </c>
      <c r="AD248" s="112">
        <v>1.1194213251481178</v>
      </c>
      <c r="AE248" s="112">
        <v>1.629679455286327</v>
      </c>
      <c r="AF248" s="112">
        <v>2.3827580032408893</v>
      </c>
      <c r="AG248" s="112">
        <v>3.3882535618415144</v>
      </c>
      <c r="AH248" s="112">
        <v>4.9154329513100592</v>
      </c>
      <c r="AI248" s="112">
        <v>7.0004825819152376</v>
      </c>
      <c r="AJ248" s="112">
        <v>9.6789167104683891</v>
      </c>
      <c r="AK248" s="112">
        <v>13.703912056328276</v>
      </c>
      <c r="AL248" s="112">
        <v>19.060855880173616</v>
      </c>
      <c r="AM248" s="112">
        <v>26.592480959237875</v>
      </c>
      <c r="AN248" s="112">
        <v>36.12377355329378</v>
      </c>
      <c r="AO248" s="112">
        <v>49.982059361410052</v>
      </c>
      <c r="AP248" s="112">
        <v>71.01306407211554</v>
      </c>
      <c r="AQ248" s="112">
        <v>96.871357181061214</v>
      </c>
      <c r="AR248" s="112">
        <v>131.55715573053797</v>
      </c>
      <c r="AS248" s="112">
        <v>183.38158220971371</v>
      </c>
      <c r="AT248" s="112">
        <v>291.18655496631175</v>
      </c>
      <c r="AU248" s="112">
        <v>389.74141873518823</v>
      </c>
      <c r="AV248" s="112">
        <v>500.05559064399068</v>
      </c>
      <c r="AW248" s="112">
        <v>641.81139678551506</v>
      </c>
      <c r="AX248" s="112">
        <v>835.17104035063085</v>
      </c>
      <c r="AY248" s="112">
        <v>1048.111249133965</v>
      </c>
      <c r="AZ248" s="112">
        <v>1355.2265648687589</v>
      </c>
    </row>
    <row r="249" spans="1:52">
      <c r="A249" s="133" t="s">
        <v>165</v>
      </c>
      <c r="B249" s="112">
        <v>0</v>
      </c>
      <c r="C249" s="112">
        <v>0</v>
      </c>
      <c r="D249" s="112">
        <v>0</v>
      </c>
      <c r="E249" s="112">
        <v>0</v>
      </c>
      <c r="F249" s="112">
        <v>0</v>
      </c>
      <c r="G249" s="112">
        <v>0</v>
      </c>
      <c r="H249" s="112">
        <v>0</v>
      </c>
      <c r="I249" s="112">
        <v>0</v>
      </c>
      <c r="J249" s="112">
        <v>0</v>
      </c>
      <c r="K249" s="112">
        <v>0</v>
      </c>
      <c r="L249" s="112">
        <v>0</v>
      </c>
      <c r="M249" s="112">
        <v>0</v>
      </c>
      <c r="N249" s="112">
        <v>0</v>
      </c>
      <c r="O249" s="112">
        <v>0</v>
      </c>
      <c r="P249" s="112">
        <v>0</v>
      </c>
      <c r="Q249" s="112">
        <v>0</v>
      </c>
      <c r="R249" s="112">
        <v>0</v>
      </c>
      <c r="S249" s="112">
        <v>0</v>
      </c>
      <c r="T249" s="112">
        <v>0</v>
      </c>
      <c r="U249" s="112">
        <v>0</v>
      </c>
      <c r="V249" s="112">
        <v>0</v>
      </c>
      <c r="W249" s="112">
        <v>0</v>
      </c>
      <c r="X249" s="112">
        <v>0</v>
      </c>
      <c r="Y249" s="112">
        <v>0</v>
      </c>
      <c r="Z249" s="112">
        <v>0</v>
      </c>
      <c r="AA249" s="112">
        <v>0</v>
      </c>
      <c r="AB249" s="112">
        <v>0</v>
      </c>
      <c r="AC249" s="112">
        <v>0</v>
      </c>
      <c r="AD249" s="112">
        <v>0</v>
      </c>
      <c r="AE249" s="112">
        <v>0</v>
      </c>
      <c r="AF249" s="112">
        <v>0</v>
      </c>
      <c r="AG249" s="112">
        <v>0</v>
      </c>
      <c r="AH249" s="112">
        <v>0</v>
      </c>
      <c r="AI249" s="112">
        <v>0</v>
      </c>
      <c r="AJ249" s="112">
        <v>0</v>
      </c>
      <c r="AK249" s="112">
        <v>0</v>
      </c>
      <c r="AL249" s="112">
        <v>0</v>
      </c>
      <c r="AM249" s="112">
        <v>0</v>
      </c>
      <c r="AN249" s="112">
        <v>0</v>
      </c>
      <c r="AO249" s="112">
        <v>0</v>
      </c>
      <c r="AP249" s="112">
        <v>0</v>
      </c>
      <c r="AQ249" s="112">
        <v>0</v>
      </c>
      <c r="AR249" s="112">
        <v>0</v>
      </c>
      <c r="AS249" s="112">
        <v>0</v>
      </c>
      <c r="AT249" s="112">
        <v>0</v>
      </c>
      <c r="AU249" s="112">
        <v>0</v>
      </c>
      <c r="AV249" s="112">
        <v>0</v>
      </c>
      <c r="AW249" s="112">
        <v>0</v>
      </c>
      <c r="AX249" s="112">
        <v>0</v>
      </c>
      <c r="AY249" s="112">
        <v>0</v>
      </c>
      <c r="AZ249" s="112">
        <v>0</v>
      </c>
    </row>
    <row r="250" spans="1:52">
      <c r="A250" s="133" t="s">
        <v>166</v>
      </c>
      <c r="B250" s="112">
        <v>0</v>
      </c>
      <c r="C250" s="112">
        <v>0</v>
      </c>
      <c r="D250" s="112">
        <v>0</v>
      </c>
      <c r="E250" s="112">
        <v>0</v>
      </c>
      <c r="F250" s="112">
        <v>0</v>
      </c>
      <c r="G250" s="112">
        <v>0</v>
      </c>
      <c r="H250" s="112">
        <v>0</v>
      </c>
      <c r="I250" s="112">
        <v>0</v>
      </c>
      <c r="J250" s="112">
        <v>0</v>
      </c>
      <c r="K250" s="112">
        <v>0</v>
      </c>
      <c r="L250" s="112">
        <v>0</v>
      </c>
      <c r="M250" s="112">
        <v>0</v>
      </c>
      <c r="N250" s="112">
        <v>0</v>
      </c>
      <c r="O250" s="112">
        <v>0</v>
      </c>
      <c r="P250" s="112">
        <v>0</v>
      </c>
      <c r="Q250" s="112">
        <v>0</v>
      </c>
      <c r="R250" s="112">
        <v>0</v>
      </c>
      <c r="S250" s="112">
        <v>0</v>
      </c>
      <c r="T250" s="112">
        <v>0</v>
      </c>
      <c r="U250" s="112">
        <v>0</v>
      </c>
      <c r="V250" s="112">
        <v>0</v>
      </c>
      <c r="W250" s="112">
        <v>0</v>
      </c>
      <c r="X250" s="112">
        <v>0</v>
      </c>
      <c r="Y250" s="112">
        <v>0</v>
      </c>
      <c r="Z250" s="112">
        <v>0</v>
      </c>
      <c r="AA250" s="112">
        <v>0</v>
      </c>
      <c r="AB250" s="112">
        <v>0</v>
      </c>
      <c r="AC250" s="112">
        <v>0</v>
      </c>
      <c r="AD250" s="112">
        <v>0</v>
      </c>
      <c r="AE250" s="112">
        <v>0</v>
      </c>
      <c r="AF250" s="112">
        <v>0</v>
      </c>
      <c r="AG250" s="112">
        <v>0</v>
      </c>
      <c r="AH250" s="112">
        <v>0</v>
      </c>
      <c r="AI250" s="112">
        <v>0</v>
      </c>
      <c r="AJ250" s="112">
        <v>0</v>
      </c>
      <c r="AK250" s="112">
        <v>0</v>
      </c>
      <c r="AL250" s="112">
        <v>0</v>
      </c>
      <c r="AM250" s="112">
        <v>0</v>
      </c>
      <c r="AN250" s="112">
        <v>0</v>
      </c>
      <c r="AO250" s="112">
        <v>0</v>
      </c>
      <c r="AP250" s="112">
        <v>0</v>
      </c>
      <c r="AQ250" s="112">
        <v>0</v>
      </c>
      <c r="AR250" s="112">
        <v>0</v>
      </c>
      <c r="AS250" s="112">
        <v>0</v>
      </c>
      <c r="AT250" s="112">
        <v>0</v>
      </c>
      <c r="AU250" s="112">
        <v>0</v>
      </c>
      <c r="AV250" s="112">
        <v>0</v>
      </c>
      <c r="AW250" s="112">
        <v>0</v>
      </c>
      <c r="AX250" s="112">
        <v>0</v>
      </c>
      <c r="AY250" s="112">
        <v>0</v>
      </c>
      <c r="AZ250" s="112">
        <v>0</v>
      </c>
    </row>
    <row r="251" spans="1:52">
      <c r="A251" s="134" t="s">
        <v>167</v>
      </c>
      <c r="B251" s="114">
        <v>0</v>
      </c>
      <c r="C251" s="114">
        <v>0</v>
      </c>
      <c r="D251" s="114">
        <v>0</v>
      </c>
      <c r="E251" s="114">
        <v>0</v>
      </c>
      <c r="F251" s="114">
        <v>0</v>
      </c>
      <c r="G251" s="114">
        <v>0</v>
      </c>
      <c r="H251" s="114">
        <v>0</v>
      </c>
      <c r="I251" s="114">
        <v>0</v>
      </c>
      <c r="J251" s="114">
        <v>0</v>
      </c>
      <c r="K251" s="114">
        <v>0</v>
      </c>
      <c r="L251" s="114">
        <v>0</v>
      </c>
      <c r="M251" s="114">
        <v>0</v>
      </c>
      <c r="N251" s="114">
        <v>0</v>
      </c>
      <c r="O251" s="114">
        <v>0</v>
      </c>
      <c r="P251" s="114">
        <v>0</v>
      </c>
      <c r="Q251" s="114">
        <v>0</v>
      </c>
      <c r="R251" s="114">
        <v>0</v>
      </c>
      <c r="S251" s="114">
        <v>0</v>
      </c>
      <c r="T251" s="114">
        <v>0</v>
      </c>
      <c r="U251" s="114">
        <v>0</v>
      </c>
      <c r="V251" s="114">
        <v>0</v>
      </c>
      <c r="W251" s="114">
        <v>0</v>
      </c>
      <c r="X251" s="114">
        <v>0</v>
      </c>
      <c r="Y251" s="114">
        <v>0</v>
      </c>
      <c r="Z251" s="114">
        <v>0</v>
      </c>
      <c r="AA251" s="114">
        <v>0</v>
      </c>
      <c r="AB251" s="114">
        <v>0</v>
      </c>
      <c r="AC251" s="114">
        <v>0</v>
      </c>
      <c r="AD251" s="114">
        <v>0</v>
      </c>
      <c r="AE251" s="114">
        <v>0</v>
      </c>
      <c r="AF251" s="114">
        <v>0</v>
      </c>
      <c r="AG251" s="114">
        <v>0</v>
      </c>
      <c r="AH251" s="114">
        <v>0</v>
      </c>
      <c r="AI251" s="114">
        <v>0</v>
      </c>
      <c r="AJ251" s="114">
        <v>0</v>
      </c>
      <c r="AK251" s="114">
        <v>0</v>
      </c>
      <c r="AL251" s="114">
        <v>0</v>
      </c>
      <c r="AM251" s="114">
        <v>0</v>
      </c>
      <c r="AN251" s="114">
        <v>0</v>
      </c>
      <c r="AO251" s="114">
        <v>0</v>
      </c>
      <c r="AP251" s="114">
        <v>0</v>
      </c>
      <c r="AQ251" s="114">
        <v>0</v>
      </c>
      <c r="AR251" s="114">
        <v>0</v>
      </c>
      <c r="AS251" s="114">
        <v>0</v>
      </c>
      <c r="AT251" s="114">
        <v>0</v>
      </c>
      <c r="AU251" s="114">
        <v>0</v>
      </c>
      <c r="AV251" s="114">
        <v>0</v>
      </c>
      <c r="AW251" s="114">
        <v>0</v>
      </c>
      <c r="AX251" s="114">
        <v>0</v>
      </c>
      <c r="AY251" s="114">
        <v>0</v>
      </c>
      <c r="AZ251" s="1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443B-B1E6-47C5-8439-21A4FE05B51A}">
  <dimension ref="A1:AZ251"/>
  <sheetViews>
    <sheetView workbookViewId="0">
      <pane ySplit="1" topLeftCell="A2" activePane="bottomLeft" state="frozen"/>
      <selection pane="bottomLeft" activeCell="Q26" sqref="Q26"/>
    </sheetView>
  </sheetViews>
  <sheetFormatPr defaultRowHeight="14.75"/>
  <cols>
    <col min="1" max="1" width="44.76953125" bestFit="1" customWidth="1"/>
  </cols>
  <sheetData>
    <row r="1" spans="1:52" ht="15.5" thickBot="1">
      <c r="A1" s="101" t="s">
        <v>171</v>
      </c>
      <c r="B1" s="102">
        <v>2000</v>
      </c>
      <c r="C1" s="102">
        <v>2001</v>
      </c>
      <c r="D1" s="102">
        <v>2002</v>
      </c>
      <c r="E1" s="102">
        <v>2003</v>
      </c>
      <c r="F1" s="102">
        <v>2004</v>
      </c>
      <c r="G1" s="102">
        <v>2005</v>
      </c>
      <c r="H1" s="102">
        <v>2006</v>
      </c>
      <c r="I1" s="102">
        <v>2007</v>
      </c>
      <c r="J1" s="102">
        <v>2008</v>
      </c>
      <c r="K1" s="102">
        <v>2009</v>
      </c>
      <c r="L1" s="102">
        <v>2010</v>
      </c>
      <c r="M1" s="102">
        <v>2011</v>
      </c>
      <c r="N1" s="102">
        <v>2012</v>
      </c>
      <c r="O1" s="102">
        <v>2013</v>
      </c>
      <c r="P1" s="102">
        <v>2014</v>
      </c>
      <c r="Q1" s="102">
        <v>2015</v>
      </c>
      <c r="R1" s="102">
        <v>2016</v>
      </c>
      <c r="S1" s="102">
        <v>2017</v>
      </c>
      <c r="T1" s="102">
        <v>2018</v>
      </c>
      <c r="U1" s="102">
        <v>2019</v>
      </c>
      <c r="V1" s="102">
        <v>2020</v>
      </c>
      <c r="W1" s="102">
        <v>2021</v>
      </c>
      <c r="X1" s="102">
        <v>2022</v>
      </c>
      <c r="Y1" s="102">
        <v>2023</v>
      </c>
      <c r="Z1" s="102">
        <v>2024</v>
      </c>
      <c r="AA1" s="102">
        <v>2025</v>
      </c>
      <c r="AB1" s="102">
        <v>2026</v>
      </c>
      <c r="AC1" s="102">
        <v>2027</v>
      </c>
      <c r="AD1" s="102">
        <v>2028</v>
      </c>
      <c r="AE1" s="102">
        <v>2029</v>
      </c>
      <c r="AF1" s="102">
        <v>2030</v>
      </c>
      <c r="AG1" s="102">
        <v>2031</v>
      </c>
      <c r="AH1" s="102">
        <v>2032</v>
      </c>
      <c r="AI1" s="102">
        <v>2033</v>
      </c>
      <c r="AJ1" s="102">
        <v>2034</v>
      </c>
      <c r="AK1" s="102">
        <v>2035</v>
      </c>
      <c r="AL1" s="102">
        <v>2036</v>
      </c>
      <c r="AM1" s="102">
        <v>2037</v>
      </c>
      <c r="AN1" s="102">
        <v>2038</v>
      </c>
      <c r="AO1" s="102">
        <v>2039</v>
      </c>
      <c r="AP1" s="102">
        <v>2040</v>
      </c>
      <c r="AQ1" s="102">
        <v>2041</v>
      </c>
      <c r="AR1" s="102">
        <v>2042</v>
      </c>
      <c r="AS1" s="102">
        <v>2043</v>
      </c>
      <c r="AT1" s="102">
        <v>2044</v>
      </c>
      <c r="AU1" s="102">
        <v>2045</v>
      </c>
      <c r="AV1" s="102">
        <v>2046</v>
      </c>
      <c r="AW1" s="102">
        <v>2047</v>
      </c>
      <c r="AX1" s="102">
        <v>2048</v>
      </c>
      <c r="AY1" s="102">
        <v>2049</v>
      </c>
      <c r="AZ1" s="102">
        <v>2050</v>
      </c>
    </row>
    <row r="2" spans="1:52">
      <c r="A2" s="103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</row>
    <row r="3" spans="1:52">
      <c r="A3" s="20" t="s">
        <v>59</v>
      </c>
      <c r="B3" s="138">
        <v>344158.45156912215</v>
      </c>
      <c r="C3" s="138">
        <v>346793.80900542811</v>
      </c>
      <c r="D3" s="138">
        <v>349957.99089337699</v>
      </c>
      <c r="E3" s="138">
        <v>354499.32046214415</v>
      </c>
      <c r="F3" s="138">
        <v>363902.09314547543</v>
      </c>
      <c r="G3" s="138">
        <v>367136.28669319127</v>
      </c>
      <c r="H3" s="138">
        <v>375022.75282406341</v>
      </c>
      <c r="I3" s="138">
        <v>381466.227737437</v>
      </c>
      <c r="J3" s="138">
        <v>375592.50452233123</v>
      </c>
      <c r="K3" s="138">
        <v>363874.37372158514</v>
      </c>
      <c r="L3" s="138">
        <v>362572.98028494895</v>
      </c>
      <c r="M3" s="138">
        <v>360391.2926433761</v>
      </c>
      <c r="N3" s="138">
        <v>349987.86139911623</v>
      </c>
      <c r="O3" s="138">
        <v>346162.04959486611</v>
      </c>
      <c r="P3" s="138">
        <v>351075.34161694185</v>
      </c>
      <c r="Q3" s="138">
        <v>357092.61358616932</v>
      </c>
      <c r="R3" s="138">
        <v>365782.33475665608</v>
      </c>
      <c r="S3" s="138">
        <v>373231.35591247911</v>
      </c>
      <c r="T3" s="138">
        <v>376146.6551027461</v>
      </c>
      <c r="U3" s="138">
        <v>377380.49437852832</v>
      </c>
      <c r="V3" s="138">
        <v>377126.99806233757</v>
      </c>
      <c r="W3" s="138">
        <v>376021.69550973782</v>
      </c>
      <c r="X3" s="138">
        <v>374649.95666785003</v>
      </c>
      <c r="Y3" s="138">
        <v>372843.94952123164</v>
      </c>
      <c r="Z3" s="138">
        <v>370850.49155474792</v>
      </c>
      <c r="AA3" s="138">
        <v>369191.4381003154</v>
      </c>
      <c r="AB3" s="138">
        <v>368029.87537970056</v>
      </c>
      <c r="AC3" s="138">
        <v>367327.93342552957</v>
      </c>
      <c r="AD3" s="138">
        <v>367171.61133830698</v>
      </c>
      <c r="AE3" s="138">
        <v>367184.89623870421</v>
      </c>
      <c r="AF3" s="138">
        <v>367352.98688169708</v>
      </c>
      <c r="AG3" s="138">
        <v>367540.8893872982</v>
      </c>
      <c r="AH3" s="138">
        <v>367624.59834989381</v>
      </c>
      <c r="AI3" s="138">
        <v>367440.01438430307</v>
      </c>
      <c r="AJ3" s="138">
        <v>367011.35399895697</v>
      </c>
      <c r="AK3" s="138">
        <v>366429.87331263948</v>
      </c>
      <c r="AL3" s="138">
        <v>365756.11279921071</v>
      </c>
      <c r="AM3" s="138">
        <v>364856.48960829328</v>
      </c>
      <c r="AN3" s="138">
        <v>363961.56697748165</v>
      </c>
      <c r="AO3" s="138">
        <v>362820.13564924075</v>
      </c>
      <c r="AP3" s="138">
        <v>361670.19977262418</v>
      </c>
      <c r="AQ3" s="138">
        <v>360679.08500708436</v>
      </c>
      <c r="AR3" s="138">
        <v>359644.35147495719</v>
      </c>
      <c r="AS3" s="138">
        <v>358611.17173996783</v>
      </c>
      <c r="AT3" s="138">
        <v>357552.38798656035</v>
      </c>
      <c r="AU3" s="138">
        <v>356764.73005634459</v>
      </c>
      <c r="AV3" s="138">
        <v>356008.40905386466</v>
      </c>
      <c r="AW3" s="138">
        <v>355086.60629099951</v>
      </c>
      <c r="AX3" s="138">
        <v>354390.52122286434</v>
      </c>
      <c r="AY3" s="138">
        <v>353660.00687067839</v>
      </c>
      <c r="AZ3" s="138">
        <v>353112.65053431323</v>
      </c>
    </row>
    <row r="4" spans="1:52">
      <c r="A4" s="22" t="s">
        <v>57</v>
      </c>
      <c r="B4" s="139">
        <v>240271.66213140005</v>
      </c>
      <c r="C4" s="139">
        <v>240603.80977379225</v>
      </c>
      <c r="D4" s="139">
        <v>242375.35121911616</v>
      </c>
      <c r="E4" s="139">
        <v>242702.85133163532</v>
      </c>
      <c r="F4" s="139">
        <v>247590.89211227634</v>
      </c>
      <c r="G4" s="139">
        <v>247792.67810965516</v>
      </c>
      <c r="H4" s="139">
        <v>252799.77190181345</v>
      </c>
      <c r="I4" s="139">
        <v>255171.61851604213</v>
      </c>
      <c r="J4" s="139">
        <v>252858.45731052299</v>
      </c>
      <c r="K4" s="139">
        <v>247754.80192135274</v>
      </c>
      <c r="L4" s="139">
        <v>243751.62678991741</v>
      </c>
      <c r="M4" s="139">
        <v>243136.11182401131</v>
      </c>
      <c r="N4" s="139">
        <v>237029.32571463246</v>
      </c>
      <c r="O4" s="139">
        <v>235373.22316501153</v>
      </c>
      <c r="P4" s="139">
        <v>240761.33262496768</v>
      </c>
      <c r="Q4" s="139">
        <v>244663.48946191318</v>
      </c>
      <c r="R4" s="139">
        <v>249013.35248255124</v>
      </c>
      <c r="S4" s="139">
        <v>252100.81279085847</v>
      </c>
      <c r="T4" s="139">
        <v>252871.08985943728</v>
      </c>
      <c r="U4" s="139">
        <v>252788.3986362468</v>
      </c>
      <c r="V4" s="139">
        <v>251802.23795750359</v>
      </c>
      <c r="W4" s="139">
        <v>250216.21161024878</v>
      </c>
      <c r="X4" s="139">
        <v>248551.63045675331</v>
      </c>
      <c r="Y4" s="139">
        <v>246499.42404959144</v>
      </c>
      <c r="Z4" s="139">
        <v>244298.32672487971</v>
      </c>
      <c r="AA4" s="139">
        <v>242424.40027834213</v>
      </c>
      <c r="AB4" s="139">
        <v>240943.46279114633</v>
      </c>
      <c r="AC4" s="139">
        <v>239849.65971053415</v>
      </c>
      <c r="AD4" s="139">
        <v>239249.10536353709</v>
      </c>
      <c r="AE4" s="139">
        <v>238806.17621042317</v>
      </c>
      <c r="AF4" s="139">
        <v>238500.81825110095</v>
      </c>
      <c r="AG4" s="139">
        <v>238245.34211256017</v>
      </c>
      <c r="AH4" s="139">
        <v>237898.44746292237</v>
      </c>
      <c r="AI4" s="139">
        <v>237460.81899601972</v>
      </c>
      <c r="AJ4" s="139">
        <v>236859.31186722609</v>
      </c>
      <c r="AK4" s="139">
        <v>236173.21981351884</v>
      </c>
      <c r="AL4" s="139">
        <v>235449.23633474158</v>
      </c>
      <c r="AM4" s="139">
        <v>234555.23003310704</v>
      </c>
      <c r="AN4" s="139">
        <v>233723.34284530644</v>
      </c>
      <c r="AO4" s="139">
        <v>232650.04692575551</v>
      </c>
      <c r="AP4" s="139">
        <v>231596.39124117102</v>
      </c>
      <c r="AQ4" s="139">
        <v>230647.71042143786</v>
      </c>
      <c r="AR4" s="139">
        <v>229645.6033379939</v>
      </c>
      <c r="AS4" s="139">
        <v>228626.84805868517</v>
      </c>
      <c r="AT4" s="139">
        <v>227549.10392603025</v>
      </c>
      <c r="AU4" s="139">
        <v>226662.95690059048</v>
      </c>
      <c r="AV4" s="139">
        <v>225756.01842217645</v>
      </c>
      <c r="AW4" s="139">
        <v>224677.31658040924</v>
      </c>
      <c r="AX4" s="139">
        <v>223751.40967212591</v>
      </c>
      <c r="AY4" s="139">
        <v>222737.76301392957</v>
      </c>
      <c r="AZ4" s="139">
        <v>221744.58139875447</v>
      </c>
    </row>
    <row r="5" spans="1:52">
      <c r="A5" s="107" t="s">
        <v>128</v>
      </c>
      <c r="B5" s="140">
        <v>190807.58067011309</v>
      </c>
      <c r="C5" s="140">
        <v>192599.51192288427</v>
      </c>
      <c r="D5" s="140">
        <v>194980.60436292394</v>
      </c>
      <c r="E5" s="140">
        <v>194276.56953796311</v>
      </c>
      <c r="F5" s="140">
        <v>196474.75284563476</v>
      </c>
      <c r="G5" s="140">
        <v>194369.52271233322</v>
      </c>
      <c r="H5" s="140">
        <v>198242.27018362077</v>
      </c>
      <c r="I5" s="140">
        <v>198908.5190611638</v>
      </c>
      <c r="J5" s="140">
        <v>196722.4873990122</v>
      </c>
      <c r="K5" s="140">
        <v>195557.05980409987</v>
      </c>
      <c r="L5" s="140">
        <v>191822.20156600251</v>
      </c>
      <c r="M5" s="140">
        <v>189946.43704291666</v>
      </c>
      <c r="N5" s="140">
        <v>184977.91142540114</v>
      </c>
      <c r="O5" s="140">
        <v>183749.27682068368</v>
      </c>
      <c r="P5" s="140">
        <v>188882.22247092085</v>
      </c>
      <c r="Q5" s="140">
        <v>191166.81886780218</v>
      </c>
      <c r="R5" s="140">
        <v>192929.85257165521</v>
      </c>
      <c r="S5" s="140">
        <v>193638.76000713019</v>
      </c>
      <c r="T5" s="140">
        <v>192599.28363988153</v>
      </c>
      <c r="U5" s="140">
        <v>190962.20185661034</v>
      </c>
      <c r="V5" s="140">
        <v>188659.68668976228</v>
      </c>
      <c r="W5" s="140">
        <v>185805.38666785369</v>
      </c>
      <c r="X5" s="140">
        <v>182996.26018834155</v>
      </c>
      <c r="Y5" s="140">
        <v>179936.47517135821</v>
      </c>
      <c r="Z5" s="140">
        <v>176996.55662743683</v>
      </c>
      <c r="AA5" s="140">
        <v>174290.44907725675</v>
      </c>
      <c r="AB5" s="140">
        <v>171958.95783485955</v>
      </c>
      <c r="AC5" s="140">
        <v>169959.98548902292</v>
      </c>
      <c r="AD5" s="140">
        <v>168433.67583128184</v>
      </c>
      <c r="AE5" s="140">
        <v>167115.4482044435</v>
      </c>
      <c r="AF5" s="140">
        <v>165986.48088014848</v>
      </c>
      <c r="AG5" s="140">
        <v>164935.99259874516</v>
      </c>
      <c r="AH5" s="140">
        <v>163926.12694203187</v>
      </c>
      <c r="AI5" s="140">
        <v>162898.43802601844</v>
      </c>
      <c r="AJ5" s="140">
        <v>161831.88709165371</v>
      </c>
      <c r="AK5" s="140">
        <v>160709.05067187693</v>
      </c>
      <c r="AL5" s="140">
        <v>159519.32064776603</v>
      </c>
      <c r="AM5" s="140">
        <v>158277.57152920775</v>
      </c>
      <c r="AN5" s="140">
        <v>156970.8212905433</v>
      </c>
      <c r="AO5" s="140">
        <v>155604.8497959947</v>
      </c>
      <c r="AP5" s="140">
        <v>154237.48969007924</v>
      </c>
      <c r="AQ5" s="140">
        <v>152929.43385232578</v>
      </c>
      <c r="AR5" s="140">
        <v>151605.68035798834</v>
      </c>
      <c r="AS5" s="140">
        <v>150294.93505356921</v>
      </c>
      <c r="AT5" s="140">
        <v>148989.73815539991</v>
      </c>
      <c r="AU5" s="140">
        <v>147763.52722670877</v>
      </c>
      <c r="AV5" s="140">
        <v>146572.00719519344</v>
      </c>
      <c r="AW5" s="140">
        <v>145406.94796268884</v>
      </c>
      <c r="AX5" s="140">
        <v>144264.63114573818</v>
      </c>
      <c r="AY5" s="140">
        <v>143174.52072829782</v>
      </c>
      <c r="AZ5" s="140">
        <v>142105.22888980078</v>
      </c>
    </row>
    <row r="6" spans="1:52">
      <c r="A6" s="109" t="s">
        <v>43</v>
      </c>
      <c r="B6" s="141">
        <v>3599.0208582186442</v>
      </c>
      <c r="C6" s="141">
        <v>3698.4454703617284</v>
      </c>
      <c r="D6" s="141">
        <v>3737.8552481725969</v>
      </c>
      <c r="E6" s="141">
        <v>3825.2158617687455</v>
      </c>
      <c r="F6" s="141">
        <v>3876.3236443893893</v>
      </c>
      <c r="G6" s="141">
        <v>3969.5850034419859</v>
      </c>
      <c r="H6" s="141">
        <v>3881.6399366030805</v>
      </c>
      <c r="I6" s="141">
        <v>3747.5071046893372</v>
      </c>
      <c r="J6" s="141">
        <v>3841.3012387970448</v>
      </c>
      <c r="K6" s="141">
        <v>3803.3049499214235</v>
      </c>
      <c r="L6" s="141">
        <v>3857.4515197356654</v>
      </c>
      <c r="M6" s="141">
        <v>3862.1964119155768</v>
      </c>
      <c r="N6" s="141">
        <v>3774.0031403995627</v>
      </c>
      <c r="O6" s="141">
        <v>3715.0069965594007</v>
      </c>
      <c r="P6" s="141">
        <v>3812.5670213358862</v>
      </c>
      <c r="Q6" s="141">
        <v>3846.2324936312475</v>
      </c>
      <c r="R6" s="141">
        <v>3874.0952915496232</v>
      </c>
      <c r="S6" s="141">
        <v>3881.9243060506146</v>
      </c>
      <c r="T6" s="141">
        <v>3867.8763392664132</v>
      </c>
      <c r="U6" s="141">
        <v>3842.7420111122728</v>
      </c>
      <c r="V6" s="141">
        <v>3799.1415520981486</v>
      </c>
      <c r="W6" s="141">
        <v>3736.6857923686503</v>
      </c>
      <c r="X6" s="141">
        <v>3665.5699313077716</v>
      </c>
      <c r="Y6" s="141">
        <v>3589.9019712401455</v>
      </c>
      <c r="Z6" s="141">
        <v>3517.0459480209902</v>
      </c>
      <c r="AA6" s="141">
        <v>3459.1301476214499</v>
      </c>
      <c r="AB6" s="141">
        <v>3417.3484406184061</v>
      </c>
      <c r="AC6" s="141">
        <v>3391.6235154605397</v>
      </c>
      <c r="AD6" s="141">
        <v>3381.8169446686643</v>
      </c>
      <c r="AE6" s="141">
        <v>3383.0999659967438</v>
      </c>
      <c r="AF6" s="141">
        <v>3392.6939186882719</v>
      </c>
      <c r="AG6" s="141">
        <v>3407.3899072989416</v>
      </c>
      <c r="AH6" s="141">
        <v>3423.7949265975562</v>
      </c>
      <c r="AI6" s="141">
        <v>3440.6136038441355</v>
      </c>
      <c r="AJ6" s="141">
        <v>3456.8078225324539</v>
      </c>
      <c r="AK6" s="141">
        <v>3470.9942840654612</v>
      </c>
      <c r="AL6" s="141">
        <v>3483.9448705094887</v>
      </c>
      <c r="AM6" s="141">
        <v>3495.7266360153508</v>
      </c>
      <c r="AN6" s="141">
        <v>3506.155386713051</v>
      </c>
      <c r="AO6" s="141">
        <v>3514.6153699864467</v>
      </c>
      <c r="AP6" s="141">
        <v>3521.005758380219</v>
      </c>
      <c r="AQ6" s="141">
        <v>3525.6925473230144</v>
      </c>
      <c r="AR6" s="141">
        <v>3530.0800724068135</v>
      </c>
      <c r="AS6" s="141">
        <v>3535.8163926168677</v>
      </c>
      <c r="AT6" s="141">
        <v>3541.8390579150778</v>
      </c>
      <c r="AU6" s="141">
        <v>3549.8282502318584</v>
      </c>
      <c r="AV6" s="141">
        <v>3558.1707286050696</v>
      </c>
      <c r="AW6" s="141">
        <v>3567.1127555508465</v>
      </c>
      <c r="AX6" s="141">
        <v>3577.0872204201978</v>
      </c>
      <c r="AY6" s="141">
        <v>3587.2770537577594</v>
      </c>
      <c r="AZ6" s="141">
        <v>3599.172280019844</v>
      </c>
    </row>
    <row r="7" spans="1:52">
      <c r="A7" s="111" t="s">
        <v>44</v>
      </c>
      <c r="B7" s="142">
        <v>172346.78641078164</v>
      </c>
      <c r="C7" s="142">
        <v>174032.29372763255</v>
      </c>
      <c r="D7" s="142">
        <v>176453.51270746603</v>
      </c>
      <c r="E7" s="142">
        <v>175653.48376598803</v>
      </c>
      <c r="F7" s="142">
        <v>177741.72340588708</v>
      </c>
      <c r="G7" s="142">
        <v>175763.71473177869</v>
      </c>
      <c r="H7" s="142">
        <v>179592.38325801439</v>
      </c>
      <c r="I7" s="142">
        <v>180381.09324949971</v>
      </c>
      <c r="J7" s="142">
        <v>178078.93272178559</v>
      </c>
      <c r="K7" s="142">
        <v>177182.98477345271</v>
      </c>
      <c r="L7" s="142">
        <v>173451.3801165311</v>
      </c>
      <c r="M7" s="142">
        <v>171666.88936674764</v>
      </c>
      <c r="N7" s="142">
        <v>167148.65119293367</v>
      </c>
      <c r="O7" s="142">
        <v>165962.15462984296</v>
      </c>
      <c r="P7" s="142">
        <v>170829.46667129631</v>
      </c>
      <c r="Q7" s="142">
        <v>172605.06339857326</v>
      </c>
      <c r="R7" s="142">
        <v>174278.5879848788</v>
      </c>
      <c r="S7" s="142">
        <v>174703.37803662434</v>
      </c>
      <c r="T7" s="142">
        <v>173507.93120544014</v>
      </c>
      <c r="U7" s="142">
        <v>171803.38507091175</v>
      </c>
      <c r="V7" s="142">
        <v>169511.48476481604</v>
      </c>
      <c r="W7" s="142">
        <v>166726.03834781089</v>
      </c>
      <c r="X7" s="142">
        <v>164040.24035069483</v>
      </c>
      <c r="Y7" s="142">
        <v>161113.41460589771</v>
      </c>
      <c r="Z7" s="142">
        <v>158310.28028830313</v>
      </c>
      <c r="AA7" s="142">
        <v>155732.60057108657</v>
      </c>
      <c r="AB7" s="142">
        <v>153512.45773819837</v>
      </c>
      <c r="AC7" s="142">
        <v>151609.47349273143</v>
      </c>
      <c r="AD7" s="142">
        <v>150152.73585460312</v>
      </c>
      <c r="AE7" s="142">
        <v>148892.88252516545</v>
      </c>
      <c r="AF7" s="142">
        <v>147814.40459670866</v>
      </c>
      <c r="AG7" s="142">
        <v>146817.418574215</v>
      </c>
      <c r="AH7" s="142">
        <v>145865.70408859936</v>
      </c>
      <c r="AI7" s="142">
        <v>144897.24633639588</v>
      </c>
      <c r="AJ7" s="142">
        <v>143877.8113541776</v>
      </c>
      <c r="AK7" s="142">
        <v>142813.23260430447</v>
      </c>
      <c r="AL7" s="142">
        <v>141692.43970591627</v>
      </c>
      <c r="AM7" s="142">
        <v>140525.42698999032</v>
      </c>
      <c r="AN7" s="142">
        <v>139304.68253612795</v>
      </c>
      <c r="AO7" s="142">
        <v>138034.24784636931</v>
      </c>
      <c r="AP7" s="142">
        <v>136758.47338661342</v>
      </c>
      <c r="AQ7" s="142">
        <v>135548.6427207677</v>
      </c>
      <c r="AR7" s="142">
        <v>134330.38657135714</v>
      </c>
      <c r="AS7" s="142">
        <v>133127.41277178284</v>
      </c>
      <c r="AT7" s="142">
        <v>131930.50236290114</v>
      </c>
      <c r="AU7" s="142">
        <v>130809.77367857858</v>
      </c>
      <c r="AV7" s="142">
        <v>129722.25613095437</v>
      </c>
      <c r="AW7" s="142">
        <v>128656.04822344305</v>
      </c>
      <c r="AX7" s="142">
        <v>127606.61713932689</v>
      </c>
      <c r="AY7" s="142">
        <v>126605.14198711925</v>
      </c>
      <c r="AZ7" s="142">
        <v>125618.31799352601</v>
      </c>
    </row>
    <row r="8" spans="1:52">
      <c r="A8" s="111" t="s">
        <v>51</v>
      </c>
      <c r="B8" s="142">
        <v>14861.773401112832</v>
      </c>
      <c r="C8" s="142">
        <v>14868.772724889963</v>
      </c>
      <c r="D8" s="142">
        <v>14789.236407285327</v>
      </c>
      <c r="E8" s="142">
        <v>14797.869910206322</v>
      </c>
      <c r="F8" s="142">
        <v>14856.705795358292</v>
      </c>
      <c r="G8" s="142">
        <v>14636.222977112533</v>
      </c>
      <c r="H8" s="142">
        <v>14768.246989003304</v>
      </c>
      <c r="I8" s="142">
        <v>14779.918706974742</v>
      </c>
      <c r="J8" s="142">
        <v>14802.253438429552</v>
      </c>
      <c r="K8" s="142">
        <v>14570.770080725761</v>
      </c>
      <c r="L8" s="142">
        <v>14513.369929735751</v>
      </c>
      <c r="M8" s="142">
        <v>14417.351264253444</v>
      </c>
      <c r="N8" s="142">
        <v>14055.257092067915</v>
      </c>
      <c r="O8" s="142">
        <v>14072.115194281319</v>
      </c>
      <c r="P8" s="142">
        <v>14240.188778288675</v>
      </c>
      <c r="Q8" s="142">
        <v>14715.522975597672</v>
      </c>
      <c r="R8" s="142">
        <v>14777.169295226775</v>
      </c>
      <c r="S8" s="142">
        <v>15053.457664455225</v>
      </c>
      <c r="T8" s="142">
        <v>15223.476095174958</v>
      </c>
      <c r="U8" s="142">
        <v>15316.074774586292</v>
      </c>
      <c r="V8" s="142">
        <v>15349.060372848102</v>
      </c>
      <c r="W8" s="142">
        <v>15342.662527674151</v>
      </c>
      <c r="X8" s="142">
        <v>15290.449906338947</v>
      </c>
      <c r="Y8" s="142">
        <v>15233.158594220346</v>
      </c>
      <c r="Z8" s="142">
        <v>15169.230391112709</v>
      </c>
      <c r="AA8" s="142">
        <v>15098.718358548724</v>
      </c>
      <c r="AB8" s="142">
        <v>15029.151656042783</v>
      </c>
      <c r="AC8" s="142">
        <v>14958.888480830945</v>
      </c>
      <c r="AD8" s="142">
        <v>14899.12303201006</v>
      </c>
      <c r="AE8" s="142">
        <v>14839.465713281292</v>
      </c>
      <c r="AF8" s="142">
        <v>14779.382364751538</v>
      </c>
      <c r="AG8" s="142">
        <v>14711.184117231236</v>
      </c>
      <c r="AH8" s="142">
        <v>14636.627926834954</v>
      </c>
      <c r="AI8" s="142">
        <v>14560.578085778427</v>
      </c>
      <c r="AJ8" s="142">
        <v>14497.267914943674</v>
      </c>
      <c r="AK8" s="142">
        <v>14424.823783506983</v>
      </c>
      <c r="AL8" s="142">
        <v>14342.936071340244</v>
      </c>
      <c r="AM8" s="142">
        <v>14256.417903202084</v>
      </c>
      <c r="AN8" s="142">
        <v>14159.983367702316</v>
      </c>
      <c r="AO8" s="142">
        <v>14055.98657963894</v>
      </c>
      <c r="AP8" s="142">
        <v>13958.010545085604</v>
      </c>
      <c r="AQ8" s="142">
        <v>13855.098584235062</v>
      </c>
      <c r="AR8" s="142">
        <v>13745.213714224368</v>
      </c>
      <c r="AS8" s="142">
        <v>13631.705889169494</v>
      </c>
      <c r="AT8" s="142">
        <v>13517.396734583686</v>
      </c>
      <c r="AU8" s="142">
        <v>13403.925297898337</v>
      </c>
      <c r="AV8" s="142">
        <v>13291.580335633989</v>
      </c>
      <c r="AW8" s="142">
        <v>13183.78698369495</v>
      </c>
      <c r="AX8" s="142">
        <v>13080.926785991091</v>
      </c>
      <c r="AY8" s="142">
        <v>12982.101687420818</v>
      </c>
      <c r="AZ8" s="142">
        <v>12887.738616254925</v>
      </c>
    </row>
    <row r="9" spans="1:52">
      <c r="A9" s="107" t="s">
        <v>129</v>
      </c>
      <c r="B9" s="140">
        <v>7022.2461916772772</v>
      </c>
      <c r="C9" s="140">
        <v>6878.437435546808</v>
      </c>
      <c r="D9" s="140">
        <v>6877.9734161583074</v>
      </c>
      <c r="E9" s="140">
        <v>6725.8410953506054</v>
      </c>
      <c r="F9" s="140">
        <v>6371.7766147277325</v>
      </c>
      <c r="G9" s="140">
        <v>6307.0932515541745</v>
      </c>
      <c r="H9" s="140">
        <v>5996.5364655926924</v>
      </c>
      <c r="I9" s="140">
        <v>6082.9568864288403</v>
      </c>
      <c r="J9" s="140">
        <v>6079.0401396042935</v>
      </c>
      <c r="K9" s="140">
        <v>6010.9159719984909</v>
      </c>
      <c r="L9" s="140">
        <v>6033.0124638676161</v>
      </c>
      <c r="M9" s="140">
        <v>6001.4509922851221</v>
      </c>
      <c r="N9" s="140">
        <v>6096.2343649670283</v>
      </c>
      <c r="O9" s="140">
        <v>5933.4592870950964</v>
      </c>
      <c r="P9" s="140">
        <v>5709.5477902252615</v>
      </c>
      <c r="Q9" s="140">
        <v>5710.1253495797882</v>
      </c>
      <c r="R9" s="140">
        <v>5767.9500396690455</v>
      </c>
      <c r="S9" s="140">
        <v>5894.3171224847756</v>
      </c>
      <c r="T9" s="140">
        <v>5994.3526630923334</v>
      </c>
      <c r="U9" s="140">
        <v>6076.4038299093108</v>
      </c>
      <c r="V9" s="140">
        <v>6140.0292526043631</v>
      </c>
      <c r="W9" s="140">
        <v>6199.1426857408242</v>
      </c>
      <c r="X9" s="140">
        <v>6257.854537660296</v>
      </c>
      <c r="Y9" s="140">
        <v>6311.937702404929</v>
      </c>
      <c r="Z9" s="140">
        <v>6352.3136882092713</v>
      </c>
      <c r="AA9" s="140">
        <v>6406.6450174187794</v>
      </c>
      <c r="AB9" s="140">
        <v>6472.8669319989585</v>
      </c>
      <c r="AC9" s="140">
        <v>6550.3592834237252</v>
      </c>
      <c r="AD9" s="140">
        <v>6609.4524898404015</v>
      </c>
      <c r="AE9" s="140">
        <v>6666.6812445036094</v>
      </c>
      <c r="AF9" s="140">
        <v>6714.1960980075555</v>
      </c>
      <c r="AG9" s="140">
        <v>6730.7502493225811</v>
      </c>
      <c r="AH9" s="140">
        <v>6781.9532150767209</v>
      </c>
      <c r="AI9" s="140">
        <v>6817.3974466673726</v>
      </c>
      <c r="AJ9" s="140">
        <v>6842.5116087060123</v>
      </c>
      <c r="AK9" s="140">
        <v>6863.5197268369466</v>
      </c>
      <c r="AL9" s="140">
        <v>6878.1674501836078</v>
      </c>
      <c r="AM9" s="140">
        <v>6888.953081317436</v>
      </c>
      <c r="AN9" s="140">
        <v>6893.7505497738803</v>
      </c>
      <c r="AO9" s="140">
        <v>6896.4972446975307</v>
      </c>
      <c r="AP9" s="140">
        <v>6897.4667402772293</v>
      </c>
      <c r="AQ9" s="140">
        <v>6896.6985571891546</v>
      </c>
      <c r="AR9" s="140">
        <v>6890.9275000582711</v>
      </c>
      <c r="AS9" s="140">
        <v>6882.6528456696933</v>
      </c>
      <c r="AT9" s="140">
        <v>6868.8756483396537</v>
      </c>
      <c r="AU9" s="140">
        <v>6854.8309682966956</v>
      </c>
      <c r="AV9" s="140">
        <v>6833.5440762744884</v>
      </c>
      <c r="AW9" s="140">
        <v>6805.9578317599535</v>
      </c>
      <c r="AX9" s="140">
        <v>6773.2489931448818</v>
      </c>
      <c r="AY9" s="140">
        <v>6744.3917748745389</v>
      </c>
      <c r="AZ9" s="140">
        <v>6726.7225214091986</v>
      </c>
    </row>
    <row r="10" spans="1:52">
      <c r="A10" s="109" t="s">
        <v>69</v>
      </c>
      <c r="B10" s="141">
        <v>5913.863528240523</v>
      </c>
      <c r="C10" s="141">
        <v>5721.9440223395086</v>
      </c>
      <c r="D10" s="141">
        <v>5694.8905610879592</v>
      </c>
      <c r="E10" s="141">
        <v>5545.6764836160628</v>
      </c>
      <c r="F10" s="141">
        <v>5141.7000116754571</v>
      </c>
      <c r="G10" s="141">
        <v>5066.8814738103665</v>
      </c>
      <c r="H10" s="141">
        <v>4740.9776387942948</v>
      </c>
      <c r="I10" s="141">
        <v>4801.1808716021969</v>
      </c>
      <c r="J10" s="141">
        <v>4716.3701155327763</v>
      </c>
      <c r="K10" s="141">
        <v>4597.1416933753535</v>
      </c>
      <c r="L10" s="141">
        <v>4600.8216055458597</v>
      </c>
      <c r="M10" s="141">
        <v>4560.8861529357109</v>
      </c>
      <c r="N10" s="141">
        <v>4660.1697206399385</v>
      </c>
      <c r="O10" s="141">
        <v>4506.0833376274486</v>
      </c>
      <c r="P10" s="141">
        <v>4312.2008093431286</v>
      </c>
      <c r="Q10" s="141">
        <v>4311.3495911108394</v>
      </c>
      <c r="R10" s="141">
        <v>4353.3292172579677</v>
      </c>
      <c r="S10" s="141">
        <v>4431.6930939805834</v>
      </c>
      <c r="T10" s="141">
        <v>4487.9292592440106</v>
      </c>
      <c r="U10" s="141">
        <v>4528.0563588612567</v>
      </c>
      <c r="V10" s="141">
        <v>4553.9316623081722</v>
      </c>
      <c r="W10" s="141">
        <v>4576.9227301321698</v>
      </c>
      <c r="X10" s="141">
        <v>4591.967880807495</v>
      </c>
      <c r="Y10" s="141">
        <v>4605.5662925326187</v>
      </c>
      <c r="Z10" s="141">
        <v>4616.4330130014987</v>
      </c>
      <c r="AA10" s="141">
        <v>4627.2244420582865</v>
      </c>
      <c r="AB10" s="141">
        <v>4643.291502112249</v>
      </c>
      <c r="AC10" s="141">
        <v>4660.8140136476241</v>
      </c>
      <c r="AD10" s="141">
        <v>4671.4465886072285</v>
      </c>
      <c r="AE10" s="141">
        <v>4684.5084694804773</v>
      </c>
      <c r="AF10" s="141">
        <v>4694.3642667557151</v>
      </c>
      <c r="AG10" s="141">
        <v>4678.026411255576</v>
      </c>
      <c r="AH10" s="141">
        <v>4687.4173627702839</v>
      </c>
      <c r="AI10" s="141">
        <v>4691.1438983965809</v>
      </c>
      <c r="AJ10" s="141">
        <v>4692.4415182296152</v>
      </c>
      <c r="AK10" s="141">
        <v>4689.8745990236639</v>
      </c>
      <c r="AL10" s="141">
        <v>4685.8637191170055</v>
      </c>
      <c r="AM10" s="141">
        <v>4679.4215512712644</v>
      </c>
      <c r="AN10" s="141">
        <v>4669.3240853729912</v>
      </c>
      <c r="AO10" s="141">
        <v>4658.2442300951661</v>
      </c>
      <c r="AP10" s="141">
        <v>4646.7640902385756</v>
      </c>
      <c r="AQ10" s="141">
        <v>4633.9523681042856</v>
      </c>
      <c r="AR10" s="141">
        <v>4618.5822997217329</v>
      </c>
      <c r="AS10" s="141">
        <v>4601.2986876986552</v>
      </c>
      <c r="AT10" s="141">
        <v>4579.2743173757708</v>
      </c>
      <c r="AU10" s="141">
        <v>4557.1315847267533</v>
      </c>
      <c r="AV10" s="141">
        <v>4528.9560667972437</v>
      </c>
      <c r="AW10" s="141">
        <v>4495.953848306066</v>
      </c>
      <c r="AX10" s="141">
        <v>4463.3374819212231</v>
      </c>
      <c r="AY10" s="141">
        <v>4433.8323709911001</v>
      </c>
      <c r="AZ10" s="141">
        <v>4412.8161708184953</v>
      </c>
    </row>
    <row r="11" spans="1:52">
      <c r="A11" s="111" t="s">
        <v>72</v>
      </c>
      <c r="B11" s="142">
        <v>542.92070935385539</v>
      </c>
      <c r="C11" s="142">
        <v>599.02806774051066</v>
      </c>
      <c r="D11" s="142">
        <v>623.7477174788088</v>
      </c>
      <c r="E11" s="142">
        <v>639.2539287113716</v>
      </c>
      <c r="F11" s="142">
        <v>677.84047740439905</v>
      </c>
      <c r="G11" s="142">
        <v>697.08441345722906</v>
      </c>
      <c r="H11" s="142">
        <v>713.662829505731</v>
      </c>
      <c r="I11" s="142">
        <v>736.32786717013073</v>
      </c>
      <c r="J11" s="142">
        <v>803.06364154634718</v>
      </c>
      <c r="K11" s="142">
        <v>857.2589580681456</v>
      </c>
      <c r="L11" s="142">
        <v>865.74592053607398</v>
      </c>
      <c r="M11" s="142">
        <v>877.15914052633752</v>
      </c>
      <c r="N11" s="142">
        <v>869.42721617691393</v>
      </c>
      <c r="O11" s="142">
        <v>869.98159999199436</v>
      </c>
      <c r="P11" s="142">
        <v>846.2803148026702</v>
      </c>
      <c r="Q11" s="142">
        <v>850.85415783461542</v>
      </c>
      <c r="R11" s="142">
        <v>848.83085946721803</v>
      </c>
      <c r="S11" s="142">
        <v>879.28126892945784</v>
      </c>
      <c r="T11" s="142">
        <v>907.08262622289624</v>
      </c>
      <c r="U11" s="142">
        <v>936.47591742167049</v>
      </c>
      <c r="V11" s="142">
        <v>965.15359759680882</v>
      </c>
      <c r="W11" s="142">
        <v>992.89052759966808</v>
      </c>
      <c r="X11" s="142">
        <v>1029.4095251837152</v>
      </c>
      <c r="Y11" s="142">
        <v>1062.8774099584853</v>
      </c>
      <c r="Z11" s="142">
        <v>1085.3785514160293</v>
      </c>
      <c r="AA11" s="142">
        <v>1121.8357440362283</v>
      </c>
      <c r="AB11" s="142">
        <v>1165.075403221148</v>
      </c>
      <c r="AC11" s="142">
        <v>1218.1722048480931</v>
      </c>
      <c r="AD11" s="142">
        <v>1260.3704151912179</v>
      </c>
      <c r="AE11" s="142">
        <v>1298.6471897612425</v>
      </c>
      <c r="AF11" s="142">
        <v>1331.0000055546909</v>
      </c>
      <c r="AG11" s="142">
        <v>1361.7318090026627</v>
      </c>
      <c r="AH11" s="142">
        <v>1397.5913015090696</v>
      </c>
      <c r="AI11" s="142">
        <v>1423.9779281224858</v>
      </c>
      <c r="AJ11" s="142">
        <v>1442.9934768275814</v>
      </c>
      <c r="AK11" s="142">
        <v>1462.013746716201</v>
      </c>
      <c r="AL11" s="142">
        <v>1476.3880546124121</v>
      </c>
      <c r="AM11" s="142">
        <v>1489.4878451983261</v>
      </c>
      <c r="AN11" s="142">
        <v>1500.5056084419787</v>
      </c>
      <c r="AO11" s="142">
        <v>1510.5009096288452</v>
      </c>
      <c r="AP11" s="142">
        <v>1519.1988780292904</v>
      </c>
      <c r="AQ11" s="142">
        <v>1527.4357245754065</v>
      </c>
      <c r="AR11" s="142">
        <v>1533.5022630262292</v>
      </c>
      <c r="AS11" s="142">
        <v>1539.0417281543646</v>
      </c>
      <c r="AT11" s="142">
        <v>1543.8666822771477</v>
      </c>
      <c r="AU11" s="142">
        <v>1548.4384932680514</v>
      </c>
      <c r="AV11" s="142">
        <v>1551.6750597588066</v>
      </c>
      <c r="AW11" s="142">
        <v>1553.8886429068407</v>
      </c>
      <c r="AX11" s="142">
        <v>1550.5732495469358</v>
      </c>
      <c r="AY11" s="142">
        <v>1547.7830922914573</v>
      </c>
      <c r="AZ11" s="142">
        <v>1547.6680279890702</v>
      </c>
    </row>
    <row r="12" spans="1:52">
      <c r="A12" s="111" t="s">
        <v>68</v>
      </c>
      <c r="B12" s="142">
        <v>565.46195408289861</v>
      </c>
      <c r="C12" s="142">
        <v>557.46534546678834</v>
      </c>
      <c r="D12" s="142">
        <v>559.33513759153857</v>
      </c>
      <c r="E12" s="142">
        <v>540.91068302317115</v>
      </c>
      <c r="F12" s="142">
        <v>552.23612564787663</v>
      </c>
      <c r="G12" s="142">
        <v>543.12736428657911</v>
      </c>
      <c r="H12" s="142">
        <v>541.89599729266683</v>
      </c>
      <c r="I12" s="142">
        <v>545.44814765651233</v>
      </c>
      <c r="J12" s="142">
        <v>559.60638252517037</v>
      </c>
      <c r="K12" s="142">
        <v>556.51532055499263</v>
      </c>
      <c r="L12" s="142">
        <v>566.44493778568267</v>
      </c>
      <c r="M12" s="142">
        <v>563.40569882307443</v>
      </c>
      <c r="N12" s="142">
        <v>566.63742815017577</v>
      </c>
      <c r="O12" s="142">
        <v>557.39434947565314</v>
      </c>
      <c r="P12" s="142">
        <v>551.06666607946238</v>
      </c>
      <c r="Q12" s="142">
        <v>547.92160063433346</v>
      </c>
      <c r="R12" s="142">
        <v>565.78996294385945</v>
      </c>
      <c r="S12" s="142">
        <v>583.34275957473471</v>
      </c>
      <c r="T12" s="142">
        <v>599.34077762542574</v>
      </c>
      <c r="U12" s="142">
        <v>611.87155362638339</v>
      </c>
      <c r="V12" s="142">
        <v>620.94399269938174</v>
      </c>
      <c r="W12" s="142">
        <v>629.32942800898718</v>
      </c>
      <c r="X12" s="142">
        <v>636.47713166908545</v>
      </c>
      <c r="Y12" s="142">
        <v>643.49399991382506</v>
      </c>
      <c r="Z12" s="142">
        <v>650.5021237917432</v>
      </c>
      <c r="AA12" s="142">
        <v>657.5848313242642</v>
      </c>
      <c r="AB12" s="142">
        <v>664.50002666556122</v>
      </c>
      <c r="AC12" s="142">
        <v>671.37306492800769</v>
      </c>
      <c r="AD12" s="142">
        <v>677.63548604195535</v>
      </c>
      <c r="AE12" s="142">
        <v>683.52558526188943</v>
      </c>
      <c r="AF12" s="142">
        <v>688.83182569714972</v>
      </c>
      <c r="AG12" s="142">
        <v>690.9920290643422</v>
      </c>
      <c r="AH12" s="142">
        <v>696.9445507973669</v>
      </c>
      <c r="AI12" s="142">
        <v>702.27562014830607</v>
      </c>
      <c r="AJ12" s="142">
        <v>707.07661364881596</v>
      </c>
      <c r="AK12" s="142">
        <v>711.63138109708154</v>
      </c>
      <c r="AL12" s="142">
        <v>715.91567645419013</v>
      </c>
      <c r="AM12" s="142">
        <v>720.04368484784595</v>
      </c>
      <c r="AN12" s="142">
        <v>723.92085595891058</v>
      </c>
      <c r="AO12" s="142">
        <v>727.75210497351964</v>
      </c>
      <c r="AP12" s="142">
        <v>731.50377200936305</v>
      </c>
      <c r="AQ12" s="142">
        <v>735.31046450946269</v>
      </c>
      <c r="AR12" s="142">
        <v>738.84293731030925</v>
      </c>
      <c r="AS12" s="142">
        <v>742.31242981667378</v>
      </c>
      <c r="AT12" s="142">
        <v>745.73464868673557</v>
      </c>
      <c r="AU12" s="142">
        <v>749.26089030189121</v>
      </c>
      <c r="AV12" s="142">
        <v>752.91294971843786</v>
      </c>
      <c r="AW12" s="142">
        <v>756.11534054704725</v>
      </c>
      <c r="AX12" s="142">
        <v>759.33826167672282</v>
      </c>
      <c r="AY12" s="142">
        <v>762.7763115919812</v>
      </c>
      <c r="AZ12" s="142">
        <v>766.23832260163272</v>
      </c>
    </row>
    <row r="13" spans="1:52">
      <c r="A13" s="107" t="s">
        <v>130</v>
      </c>
      <c r="B13" s="140">
        <v>42441.835269609677</v>
      </c>
      <c r="C13" s="140">
        <v>41125.860415361181</v>
      </c>
      <c r="D13" s="140">
        <v>40516.773440033903</v>
      </c>
      <c r="E13" s="140">
        <v>41700.440698321618</v>
      </c>
      <c r="F13" s="140">
        <v>44744.362651913834</v>
      </c>
      <c r="G13" s="140">
        <v>47116.062145767763</v>
      </c>
      <c r="H13" s="140">
        <v>48560.965252600014</v>
      </c>
      <c r="I13" s="140">
        <v>50180.142568449475</v>
      </c>
      <c r="J13" s="140">
        <v>50056.9297719065</v>
      </c>
      <c r="K13" s="140">
        <v>46186.826145254352</v>
      </c>
      <c r="L13" s="140">
        <v>45896.412760047315</v>
      </c>
      <c r="M13" s="140">
        <v>47188.223788809526</v>
      </c>
      <c r="N13" s="140">
        <v>45955.179924264274</v>
      </c>
      <c r="O13" s="140">
        <v>45690.487057232771</v>
      </c>
      <c r="P13" s="140">
        <v>46169.562363821555</v>
      </c>
      <c r="Q13" s="140">
        <v>47786.545244531197</v>
      </c>
      <c r="R13" s="140">
        <v>50315.549871226962</v>
      </c>
      <c r="S13" s="140">
        <v>52567.735661243525</v>
      </c>
      <c r="T13" s="140">
        <v>54277.453556463421</v>
      </c>
      <c r="U13" s="140">
        <v>55749.792949727154</v>
      </c>
      <c r="V13" s="140">
        <v>57002.522015136972</v>
      </c>
      <c r="W13" s="140">
        <v>58211.68225665424</v>
      </c>
      <c r="X13" s="140">
        <v>59297.515730751475</v>
      </c>
      <c r="Y13" s="140">
        <v>60251.011175828324</v>
      </c>
      <c r="Z13" s="140">
        <v>60949.456409233593</v>
      </c>
      <c r="AA13" s="140">
        <v>61727.306183666617</v>
      </c>
      <c r="AB13" s="140">
        <v>62511.638024287822</v>
      </c>
      <c r="AC13" s="140">
        <v>63339.314938087511</v>
      </c>
      <c r="AD13" s="140">
        <v>64205.977042414859</v>
      </c>
      <c r="AE13" s="140">
        <v>65024.046761476064</v>
      </c>
      <c r="AF13" s="140">
        <v>65800.141272944908</v>
      </c>
      <c r="AG13" s="140">
        <v>66578.599264492426</v>
      </c>
      <c r="AH13" s="140">
        <v>67190.36730581375</v>
      </c>
      <c r="AI13" s="140">
        <v>67744.983523333911</v>
      </c>
      <c r="AJ13" s="140">
        <v>68184.913166866376</v>
      </c>
      <c r="AK13" s="140">
        <v>68600.649414804968</v>
      </c>
      <c r="AL13" s="140">
        <v>69051.748236791944</v>
      </c>
      <c r="AM13" s="140">
        <v>69388.705422581857</v>
      </c>
      <c r="AN13" s="140">
        <v>69858.771004989263</v>
      </c>
      <c r="AO13" s="140">
        <v>70148.699885063281</v>
      </c>
      <c r="AP13" s="140">
        <v>70461.434810814564</v>
      </c>
      <c r="AQ13" s="140">
        <v>70821.578011922946</v>
      </c>
      <c r="AR13" s="140">
        <v>71148.995479947305</v>
      </c>
      <c r="AS13" s="140">
        <v>71449.260159446276</v>
      </c>
      <c r="AT13" s="140">
        <v>71690.490122290677</v>
      </c>
      <c r="AU13" s="140">
        <v>72044.598705584998</v>
      </c>
      <c r="AV13" s="140">
        <v>72350.467150708515</v>
      </c>
      <c r="AW13" s="140">
        <v>72464.410785960456</v>
      </c>
      <c r="AX13" s="140">
        <v>72713.529533242836</v>
      </c>
      <c r="AY13" s="140">
        <v>72818.850510757213</v>
      </c>
      <c r="AZ13" s="140">
        <v>72912.629987544497</v>
      </c>
    </row>
    <row r="14" spans="1:52">
      <c r="A14" s="109" t="s">
        <v>55</v>
      </c>
      <c r="B14" s="141">
        <v>7467.4311030864001</v>
      </c>
      <c r="C14" s="141">
        <v>7202.53881</v>
      </c>
      <c r="D14" s="141">
        <v>7075.9241000000002</v>
      </c>
      <c r="E14" s="141">
        <v>7345.6093499999997</v>
      </c>
      <c r="F14" s="141">
        <v>7444.0965999999989</v>
      </c>
      <c r="G14" s="141">
        <v>7709.9328270269907</v>
      </c>
      <c r="H14" s="141">
        <v>7852.2257999999993</v>
      </c>
      <c r="I14" s="141">
        <v>8017.0406799999982</v>
      </c>
      <c r="J14" s="141">
        <v>7870.9934699999949</v>
      </c>
      <c r="K14" s="141">
        <v>7183.3091100000001</v>
      </c>
      <c r="L14" s="141">
        <v>7577.970174477874</v>
      </c>
      <c r="M14" s="141">
        <v>7331.5310637230641</v>
      </c>
      <c r="N14" s="141">
        <v>6883.1784886727582</v>
      </c>
      <c r="O14" s="141">
        <v>6522.4798627233895</v>
      </c>
      <c r="P14" s="141">
        <v>6541.2126553370445</v>
      </c>
      <c r="Q14" s="141">
        <v>6786.2375882900124</v>
      </c>
      <c r="R14" s="141">
        <v>7139.2666280728126</v>
      </c>
      <c r="S14" s="141">
        <v>7353.5075168045141</v>
      </c>
      <c r="T14" s="141">
        <v>7471.9134877850211</v>
      </c>
      <c r="U14" s="141">
        <v>7561.7336729756998</v>
      </c>
      <c r="V14" s="141">
        <v>7625.5507536254972</v>
      </c>
      <c r="W14" s="141">
        <v>7686.1964771826961</v>
      </c>
      <c r="X14" s="141">
        <v>7735.0193091088549</v>
      </c>
      <c r="Y14" s="141">
        <v>7760.1151583203018</v>
      </c>
      <c r="Z14" s="141">
        <v>7806.9076956468343</v>
      </c>
      <c r="AA14" s="141">
        <v>7867.7561170910903</v>
      </c>
      <c r="AB14" s="141">
        <v>7911.6593999259931</v>
      </c>
      <c r="AC14" s="141">
        <v>7947.0240850429027</v>
      </c>
      <c r="AD14" s="141">
        <v>8003.1265046428107</v>
      </c>
      <c r="AE14" s="141">
        <v>8063.7087471953155</v>
      </c>
      <c r="AF14" s="141">
        <v>8127.1618892086608</v>
      </c>
      <c r="AG14" s="141">
        <v>8189.7304700814675</v>
      </c>
      <c r="AH14" s="141">
        <v>8239.9228298404323</v>
      </c>
      <c r="AI14" s="141">
        <v>8298.1599669330226</v>
      </c>
      <c r="AJ14" s="141">
        <v>8345.987805215922</v>
      </c>
      <c r="AK14" s="141">
        <v>8391.2674819338135</v>
      </c>
      <c r="AL14" s="141">
        <v>8442.7741455693031</v>
      </c>
      <c r="AM14" s="141">
        <v>8482.4527226144273</v>
      </c>
      <c r="AN14" s="141">
        <v>8545.4645712980146</v>
      </c>
      <c r="AO14" s="141">
        <v>8577.2017130369513</v>
      </c>
      <c r="AP14" s="141">
        <v>8613.4899988982415</v>
      </c>
      <c r="AQ14" s="141">
        <v>8656.3668322951562</v>
      </c>
      <c r="AR14" s="141">
        <v>8689.9448506116332</v>
      </c>
      <c r="AS14" s="141">
        <v>8719.0317364258317</v>
      </c>
      <c r="AT14" s="141">
        <v>8738.0147552095495</v>
      </c>
      <c r="AU14" s="141">
        <v>8759.4759528919312</v>
      </c>
      <c r="AV14" s="141">
        <v>8773.5031449875642</v>
      </c>
      <c r="AW14" s="141">
        <v>8762.2603747521807</v>
      </c>
      <c r="AX14" s="141">
        <v>8757.4760712498501</v>
      </c>
      <c r="AY14" s="141">
        <v>8735.5525513717548</v>
      </c>
      <c r="AZ14" s="141">
        <v>8707.0671528008897</v>
      </c>
    </row>
    <row r="15" spans="1:52">
      <c r="A15" s="111" t="s">
        <v>76</v>
      </c>
      <c r="B15" s="142">
        <v>16481.774006908778</v>
      </c>
      <c r="C15" s="142">
        <v>17028.070266407904</v>
      </c>
      <c r="D15" s="142">
        <v>16683.303044355434</v>
      </c>
      <c r="E15" s="142">
        <v>17429.722455431373</v>
      </c>
      <c r="F15" s="142">
        <v>18271.229276213933</v>
      </c>
      <c r="G15" s="142">
        <v>19067.597010950358</v>
      </c>
      <c r="H15" s="142">
        <v>19597.028366239167</v>
      </c>
      <c r="I15" s="142">
        <v>20159.965277227999</v>
      </c>
      <c r="J15" s="142">
        <v>19623.746910194615</v>
      </c>
      <c r="K15" s="142">
        <v>17767.689690273852</v>
      </c>
      <c r="L15" s="142">
        <v>17783.262724281703</v>
      </c>
      <c r="M15" s="142">
        <v>19168.136114906567</v>
      </c>
      <c r="N15" s="142">
        <v>18646.622749545972</v>
      </c>
      <c r="O15" s="142">
        <v>18517.97885412534</v>
      </c>
      <c r="P15" s="142">
        <v>18748.116912621568</v>
      </c>
      <c r="Q15" s="142">
        <v>19530.053442128719</v>
      </c>
      <c r="R15" s="142">
        <v>21163.391881746047</v>
      </c>
      <c r="S15" s="142">
        <v>22193.816030326125</v>
      </c>
      <c r="T15" s="142">
        <v>22867.693360760197</v>
      </c>
      <c r="U15" s="142">
        <v>23431.245514330265</v>
      </c>
      <c r="V15" s="142">
        <v>23889.534858102445</v>
      </c>
      <c r="W15" s="142">
        <v>24359.839484950109</v>
      </c>
      <c r="X15" s="142">
        <v>24756.208583282307</v>
      </c>
      <c r="Y15" s="142">
        <v>25097.942550796364</v>
      </c>
      <c r="Z15" s="142">
        <v>25426.610359379581</v>
      </c>
      <c r="AA15" s="142">
        <v>25794.697780672592</v>
      </c>
      <c r="AB15" s="142">
        <v>26143.59223167488</v>
      </c>
      <c r="AC15" s="142">
        <v>26510.452547831508</v>
      </c>
      <c r="AD15" s="142">
        <v>26880.636267386857</v>
      </c>
      <c r="AE15" s="142">
        <v>27238.562518086605</v>
      </c>
      <c r="AF15" s="142">
        <v>27557.830005497788</v>
      </c>
      <c r="AG15" s="142">
        <v>27878.21506481976</v>
      </c>
      <c r="AH15" s="142">
        <v>28116.098527758772</v>
      </c>
      <c r="AI15" s="142">
        <v>28318.420986934998</v>
      </c>
      <c r="AJ15" s="142">
        <v>28464.90445417527</v>
      </c>
      <c r="AK15" s="142">
        <v>28594.294818270413</v>
      </c>
      <c r="AL15" s="142">
        <v>28756.977884115509</v>
      </c>
      <c r="AM15" s="142">
        <v>28847.971075420541</v>
      </c>
      <c r="AN15" s="142">
        <v>28998.609038913946</v>
      </c>
      <c r="AO15" s="142">
        <v>29087.792941999316</v>
      </c>
      <c r="AP15" s="142">
        <v>29178.360732763009</v>
      </c>
      <c r="AQ15" s="142">
        <v>29291.197941486174</v>
      </c>
      <c r="AR15" s="142">
        <v>29399.992359689575</v>
      </c>
      <c r="AS15" s="142">
        <v>29502.163690959413</v>
      </c>
      <c r="AT15" s="142">
        <v>29603.339980886802</v>
      </c>
      <c r="AU15" s="142">
        <v>29752.95161662704</v>
      </c>
      <c r="AV15" s="142">
        <v>29887.902110303148</v>
      </c>
      <c r="AW15" s="142">
        <v>29967.41289970676</v>
      </c>
      <c r="AX15" s="142">
        <v>30092.377913546203</v>
      </c>
      <c r="AY15" s="142">
        <v>30158.909532957834</v>
      </c>
      <c r="AZ15" s="142">
        <v>30219.401624529688</v>
      </c>
    </row>
    <row r="16" spans="1:52">
      <c r="A16" s="111" t="s">
        <v>77</v>
      </c>
      <c r="B16" s="142">
        <v>18492.630159614499</v>
      </c>
      <c r="C16" s="142">
        <v>16895.251338953276</v>
      </c>
      <c r="D16" s="142">
        <v>16757.546295678469</v>
      </c>
      <c r="E16" s="142">
        <v>16925.10889289025</v>
      </c>
      <c r="F16" s="142">
        <v>19029.036775699908</v>
      </c>
      <c r="G16" s="142">
        <v>20338.532307790414</v>
      </c>
      <c r="H16" s="142">
        <v>21111.711086360843</v>
      </c>
      <c r="I16" s="142">
        <v>22003.136611221482</v>
      </c>
      <c r="J16" s="142">
        <v>22562.18939171189</v>
      </c>
      <c r="K16" s="142">
        <v>21235.827344980495</v>
      </c>
      <c r="L16" s="142">
        <v>20535.179861287736</v>
      </c>
      <c r="M16" s="142">
        <v>20688.556610179894</v>
      </c>
      <c r="N16" s="142">
        <v>20425.37868604554</v>
      </c>
      <c r="O16" s="142">
        <v>20650.02834038404</v>
      </c>
      <c r="P16" s="142">
        <v>20880.232795862943</v>
      </c>
      <c r="Q16" s="142">
        <v>21470.254214112461</v>
      </c>
      <c r="R16" s="142">
        <v>22012.891361408103</v>
      </c>
      <c r="S16" s="142">
        <v>23020.412114112889</v>
      </c>
      <c r="T16" s="142">
        <v>23937.846707918201</v>
      </c>
      <c r="U16" s="142">
        <v>24756.813762421192</v>
      </c>
      <c r="V16" s="142">
        <v>25487.436403409032</v>
      </c>
      <c r="W16" s="142">
        <v>26165.64629452143</v>
      </c>
      <c r="X16" s="142">
        <v>26806.287838360309</v>
      </c>
      <c r="Y16" s="142">
        <v>27392.95346671166</v>
      </c>
      <c r="Z16" s="142">
        <v>27715.938354207177</v>
      </c>
      <c r="AA16" s="142">
        <v>28064.852285902933</v>
      </c>
      <c r="AB16" s="142">
        <v>28456.386392686956</v>
      </c>
      <c r="AC16" s="142">
        <v>28881.838305213103</v>
      </c>
      <c r="AD16" s="142">
        <v>29322.214270385193</v>
      </c>
      <c r="AE16" s="142">
        <v>29721.775496194146</v>
      </c>
      <c r="AF16" s="142">
        <v>30115.149378238457</v>
      </c>
      <c r="AG16" s="142">
        <v>30510.653729591191</v>
      </c>
      <c r="AH16" s="142">
        <v>30834.345948214544</v>
      </c>
      <c r="AI16" s="142">
        <v>31128.402569465896</v>
      </c>
      <c r="AJ16" s="142">
        <v>31374.020907475191</v>
      </c>
      <c r="AK16" s="142">
        <v>31615.087114600745</v>
      </c>
      <c r="AL16" s="142">
        <v>31851.996207107135</v>
      </c>
      <c r="AM16" s="142">
        <v>32058.281624546889</v>
      </c>
      <c r="AN16" s="142">
        <v>32314.697394777304</v>
      </c>
      <c r="AO16" s="142">
        <v>32483.705230027012</v>
      </c>
      <c r="AP16" s="142">
        <v>32669.584079153308</v>
      </c>
      <c r="AQ16" s="142">
        <v>32874.013238141626</v>
      </c>
      <c r="AR16" s="142">
        <v>33059.058269646092</v>
      </c>
      <c r="AS16" s="142">
        <v>33228.064732061022</v>
      </c>
      <c r="AT16" s="142">
        <v>33349.135386194321</v>
      </c>
      <c r="AU16" s="142">
        <v>33532.171136066034</v>
      </c>
      <c r="AV16" s="142">
        <v>33689.061895417814</v>
      </c>
      <c r="AW16" s="142">
        <v>33734.737511501517</v>
      </c>
      <c r="AX16" s="142">
        <v>33863.675548446787</v>
      </c>
      <c r="AY16" s="142">
        <v>33924.388426427635</v>
      </c>
      <c r="AZ16" s="142">
        <v>33986.161210213926</v>
      </c>
    </row>
    <row r="17" spans="1:52">
      <c r="A17" s="22" t="s">
        <v>58</v>
      </c>
      <c r="B17" s="139">
        <v>103886.78943772208</v>
      </c>
      <c r="C17" s="139">
        <v>106189.99923163583</v>
      </c>
      <c r="D17" s="139">
        <v>107582.6396742608</v>
      </c>
      <c r="E17" s="139">
        <v>111796.46913050885</v>
      </c>
      <c r="F17" s="139">
        <v>116311.2010331991</v>
      </c>
      <c r="G17" s="139">
        <v>119343.60858353609</v>
      </c>
      <c r="H17" s="139">
        <v>122222.98092224993</v>
      </c>
      <c r="I17" s="139">
        <v>126294.60922139484</v>
      </c>
      <c r="J17" s="139">
        <v>122734.04721180824</v>
      </c>
      <c r="K17" s="139">
        <v>116119.57180023237</v>
      </c>
      <c r="L17" s="139">
        <v>118821.35349503155</v>
      </c>
      <c r="M17" s="139">
        <v>117255.18081936479</v>
      </c>
      <c r="N17" s="139">
        <v>112958.53568448377</v>
      </c>
      <c r="O17" s="139">
        <v>110788.82642985457</v>
      </c>
      <c r="P17" s="139">
        <v>110314.00899197414</v>
      </c>
      <c r="Q17" s="139">
        <v>112429.12412425614</v>
      </c>
      <c r="R17" s="139">
        <v>116768.98227410483</v>
      </c>
      <c r="S17" s="139">
        <v>121130.54312162061</v>
      </c>
      <c r="T17" s="139">
        <v>123275.5652433088</v>
      </c>
      <c r="U17" s="139">
        <v>124592.09574228154</v>
      </c>
      <c r="V17" s="139">
        <v>125324.760104834</v>
      </c>
      <c r="W17" s="139">
        <v>125805.48389948907</v>
      </c>
      <c r="X17" s="139">
        <v>126098.32621109673</v>
      </c>
      <c r="Y17" s="139">
        <v>126344.52547164021</v>
      </c>
      <c r="Z17" s="139">
        <v>126552.1648298682</v>
      </c>
      <c r="AA17" s="139">
        <v>126767.03782197328</v>
      </c>
      <c r="AB17" s="139">
        <v>127086.41258855425</v>
      </c>
      <c r="AC17" s="139">
        <v>127478.27371499543</v>
      </c>
      <c r="AD17" s="139">
        <v>127922.50597476988</v>
      </c>
      <c r="AE17" s="139">
        <v>128378.72002828107</v>
      </c>
      <c r="AF17" s="139">
        <v>128852.16863059615</v>
      </c>
      <c r="AG17" s="139">
        <v>129295.54727473804</v>
      </c>
      <c r="AH17" s="139">
        <v>129726.15088697142</v>
      </c>
      <c r="AI17" s="139">
        <v>129979.19538828333</v>
      </c>
      <c r="AJ17" s="139">
        <v>130152.04213173085</v>
      </c>
      <c r="AK17" s="139">
        <v>130256.65349912066</v>
      </c>
      <c r="AL17" s="139">
        <v>130306.87646446911</v>
      </c>
      <c r="AM17" s="139">
        <v>130301.25957518621</v>
      </c>
      <c r="AN17" s="139">
        <v>130238.22413217521</v>
      </c>
      <c r="AO17" s="139">
        <v>130170.08872348526</v>
      </c>
      <c r="AP17" s="139">
        <v>130073.80853145313</v>
      </c>
      <c r="AQ17" s="139">
        <v>130031.37458564651</v>
      </c>
      <c r="AR17" s="139">
        <v>129998.74813696327</v>
      </c>
      <c r="AS17" s="139">
        <v>129984.32368128267</v>
      </c>
      <c r="AT17" s="139">
        <v>130003.28406053007</v>
      </c>
      <c r="AU17" s="139">
        <v>130101.77315575413</v>
      </c>
      <c r="AV17" s="139">
        <v>130252.39063168821</v>
      </c>
      <c r="AW17" s="139">
        <v>130409.28971059025</v>
      </c>
      <c r="AX17" s="139">
        <v>130639.11155073841</v>
      </c>
      <c r="AY17" s="139">
        <v>130922.24385674886</v>
      </c>
      <c r="AZ17" s="139">
        <v>131368.06913555876</v>
      </c>
    </row>
    <row r="18" spans="1:52">
      <c r="A18" s="107" t="s">
        <v>128</v>
      </c>
      <c r="B18" s="140">
        <v>92895.429184510809</v>
      </c>
      <c r="C18" s="140">
        <v>95360.129725187522</v>
      </c>
      <c r="D18" s="140">
        <v>96736.740469230426</v>
      </c>
      <c r="E18" s="140">
        <v>100092.93007273623</v>
      </c>
      <c r="F18" s="140">
        <v>104307.5245271567</v>
      </c>
      <c r="G18" s="140">
        <v>107308.67953310457</v>
      </c>
      <c r="H18" s="140">
        <v>109484.38990339037</v>
      </c>
      <c r="I18" s="140">
        <v>113650.68870265782</v>
      </c>
      <c r="J18" s="140">
        <v>110880.34926022234</v>
      </c>
      <c r="K18" s="140">
        <v>105041.71673748521</v>
      </c>
      <c r="L18" s="140">
        <v>107661.39640002063</v>
      </c>
      <c r="M18" s="140">
        <v>106567.01722460691</v>
      </c>
      <c r="N18" s="140">
        <v>102655.94964195398</v>
      </c>
      <c r="O18" s="140">
        <v>101125.99827202174</v>
      </c>
      <c r="P18" s="140">
        <v>101159.40620437618</v>
      </c>
      <c r="Q18" s="140">
        <v>102809.92892737208</v>
      </c>
      <c r="R18" s="140">
        <v>106978.99165105473</v>
      </c>
      <c r="S18" s="140">
        <v>111058.13071695324</v>
      </c>
      <c r="T18" s="140">
        <v>112927.80626143623</v>
      </c>
      <c r="U18" s="140">
        <v>113994.82013074588</v>
      </c>
      <c r="V18" s="140">
        <v>114498.1848763025</v>
      </c>
      <c r="W18" s="140">
        <v>114762.52137437952</v>
      </c>
      <c r="X18" s="140">
        <v>114850.90782639472</v>
      </c>
      <c r="Y18" s="140">
        <v>114907.2930499622</v>
      </c>
      <c r="Z18" s="140">
        <v>114964.2464648654</v>
      </c>
      <c r="AA18" s="140">
        <v>115026.93913311439</v>
      </c>
      <c r="AB18" s="140">
        <v>115177.81239626504</v>
      </c>
      <c r="AC18" s="140">
        <v>115385.43973407542</v>
      </c>
      <c r="AD18" s="140">
        <v>115643.67815282657</v>
      </c>
      <c r="AE18" s="140">
        <v>115915.70525598878</v>
      </c>
      <c r="AF18" s="140">
        <v>116215.93197544693</v>
      </c>
      <c r="AG18" s="140">
        <v>116484.12910995475</v>
      </c>
      <c r="AH18" s="140">
        <v>116745.10000251666</v>
      </c>
      <c r="AI18" s="140">
        <v>116846.67787469859</v>
      </c>
      <c r="AJ18" s="140">
        <v>116884.62657494235</v>
      </c>
      <c r="AK18" s="140">
        <v>116860.23629761503</v>
      </c>
      <c r="AL18" s="140">
        <v>116779.59555926413</v>
      </c>
      <c r="AM18" s="140">
        <v>116646.0964338234</v>
      </c>
      <c r="AN18" s="140">
        <v>116467.16503412357</v>
      </c>
      <c r="AO18" s="140">
        <v>116252.55119903112</v>
      </c>
      <c r="AP18" s="140">
        <v>116004.90803343891</v>
      </c>
      <c r="AQ18" s="140">
        <v>115785.885211324</v>
      </c>
      <c r="AR18" s="140">
        <v>115579.71187137364</v>
      </c>
      <c r="AS18" s="140">
        <v>115398.25432261782</v>
      </c>
      <c r="AT18" s="140">
        <v>115252.19973577801</v>
      </c>
      <c r="AU18" s="140">
        <v>115170.95542213717</v>
      </c>
      <c r="AV18" s="140">
        <v>115133.36307024129</v>
      </c>
      <c r="AW18" s="140">
        <v>115138.63496923434</v>
      </c>
      <c r="AX18" s="140">
        <v>115199.62431278691</v>
      </c>
      <c r="AY18" s="140">
        <v>115334.03052698009</v>
      </c>
      <c r="AZ18" s="140">
        <v>115638.50423745946</v>
      </c>
    </row>
    <row r="19" spans="1:52">
      <c r="A19" s="111" t="s">
        <v>131</v>
      </c>
      <c r="B19" s="142">
        <v>30339.303339344911</v>
      </c>
      <c r="C19" s="142">
        <v>30812.606579006511</v>
      </c>
      <c r="D19" s="142">
        <v>31159.977144392695</v>
      </c>
      <c r="E19" s="142">
        <v>32199.365572884704</v>
      </c>
      <c r="F19" s="142">
        <v>32953.075916294823</v>
      </c>
      <c r="G19" s="142">
        <v>33870.208973873858</v>
      </c>
      <c r="H19" s="142">
        <v>33817.110571437261</v>
      </c>
      <c r="I19" s="142">
        <v>35272.282173408043</v>
      </c>
      <c r="J19" s="142">
        <v>34831.623833333746</v>
      </c>
      <c r="K19" s="142">
        <v>34331.850140583716</v>
      </c>
      <c r="L19" s="142">
        <v>35098.296957306702</v>
      </c>
      <c r="M19" s="142">
        <v>35218.24696574988</v>
      </c>
      <c r="N19" s="142">
        <v>33956.74572364083</v>
      </c>
      <c r="O19" s="142">
        <v>33301.067170036571</v>
      </c>
      <c r="P19" s="142">
        <v>33935.893115416038</v>
      </c>
      <c r="Q19" s="142">
        <v>34105.273865086798</v>
      </c>
      <c r="R19" s="142">
        <v>34395.748709034793</v>
      </c>
      <c r="S19" s="142">
        <v>34768.210876199926</v>
      </c>
      <c r="T19" s="142">
        <v>34815.752746697406</v>
      </c>
      <c r="U19" s="142">
        <v>34710.54155744303</v>
      </c>
      <c r="V19" s="142">
        <v>34440.04758861936</v>
      </c>
      <c r="W19" s="142">
        <v>34118.833437354704</v>
      </c>
      <c r="X19" s="142">
        <v>33769.054467053349</v>
      </c>
      <c r="Y19" s="142">
        <v>33451.65751260049</v>
      </c>
      <c r="Z19" s="142">
        <v>33167.414267218293</v>
      </c>
      <c r="AA19" s="142">
        <v>32915.795937829869</v>
      </c>
      <c r="AB19" s="142">
        <v>32732.047074106311</v>
      </c>
      <c r="AC19" s="142">
        <v>32597.765322541942</v>
      </c>
      <c r="AD19" s="142">
        <v>32509.105814444378</v>
      </c>
      <c r="AE19" s="142">
        <v>32450.000166638754</v>
      </c>
      <c r="AF19" s="142">
        <v>32421.284711146873</v>
      </c>
      <c r="AG19" s="142">
        <v>32396.341879132062</v>
      </c>
      <c r="AH19" s="142">
        <v>32356.900618486692</v>
      </c>
      <c r="AI19" s="142">
        <v>32271.270383726187</v>
      </c>
      <c r="AJ19" s="142">
        <v>32168.934361517604</v>
      </c>
      <c r="AK19" s="142">
        <v>32056.615336753548</v>
      </c>
      <c r="AL19" s="142">
        <v>31937.329921351014</v>
      </c>
      <c r="AM19" s="142">
        <v>31814.843878069085</v>
      </c>
      <c r="AN19" s="142">
        <v>31693.070296094931</v>
      </c>
      <c r="AO19" s="142">
        <v>31582.16504867782</v>
      </c>
      <c r="AP19" s="142">
        <v>31486.737067171463</v>
      </c>
      <c r="AQ19" s="142">
        <v>31418.088845895247</v>
      </c>
      <c r="AR19" s="142">
        <v>31373.729510058947</v>
      </c>
      <c r="AS19" s="142">
        <v>31351.833619842844</v>
      </c>
      <c r="AT19" s="142">
        <v>31353.245286823654</v>
      </c>
      <c r="AU19" s="142">
        <v>31383.724581541468</v>
      </c>
      <c r="AV19" s="142">
        <v>31439.80974606394</v>
      </c>
      <c r="AW19" s="142">
        <v>31509.501823066774</v>
      </c>
      <c r="AX19" s="142">
        <v>31598.369204236998</v>
      </c>
      <c r="AY19" s="142">
        <v>31716.89671858232</v>
      </c>
      <c r="AZ19" s="142">
        <v>31867.281866349524</v>
      </c>
    </row>
    <row r="20" spans="1:52">
      <c r="A20" s="113" t="s">
        <v>132</v>
      </c>
      <c r="B20" s="143">
        <v>62556.125845165901</v>
      </c>
      <c r="C20" s="143">
        <v>64547.523146181004</v>
      </c>
      <c r="D20" s="143">
        <v>65576.763324837739</v>
      </c>
      <c r="E20" s="143">
        <v>67893.56449985152</v>
      </c>
      <c r="F20" s="143">
        <v>71354.448610861873</v>
      </c>
      <c r="G20" s="143">
        <v>73438.470559230715</v>
      </c>
      <c r="H20" s="143">
        <v>75667.279331953105</v>
      </c>
      <c r="I20" s="143">
        <v>78378.406529249769</v>
      </c>
      <c r="J20" s="143">
        <v>76048.725426888588</v>
      </c>
      <c r="K20" s="143">
        <v>70709.866596901498</v>
      </c>
      <c r="L20" s="143">
        <v>72563.099442713923</v>
      </c>
      <c r="M20" s="143">
        <v>71348.770258857039</v>
      </c>
      <c r="N20" s="143">
        <v>68699.203918313156</v>
      </c>
      <c r="O20" s="143">
        <v>67824.931101985174</v>
      </c>
      <c r="P20" s="143">
        <v>67223.513088960142</v>
      </c>
      <c r="Q20" s="143">
        <v>68704.655062285281</v>
      </c>
      <c r="R20" s="143">
        <v>72583.242942019933</v>
      </c>
      <c r="S20" s="143">
        <v>76289.919840753311</v>
      </c>
      <c r="T20" s="143">
        <v>78112.053514738815</v>
      </c>
      <c r="U20" s="143">
        <v>79284.278573302858</v>
      </c>
      <c r="V20" s="143">
        <v>80058.137287683145</v>
      </c>
      <c r="W20" s="143">
        <v>80643.687937024821</v>
      </c>
      <c r="X20" s="143">
        <v>81081.853359341374</v>
      </c>
      <c r="Y20" s="143">
        <v>81455.635537361712</v>
      </c>
      <c r="Z20" s="143">
        <v>81796.832197647105</v>
      </c>
      <c r="AA20" s="143">
        <v>82111.143195284516</v>
      </c>
      <c r="AB20" s="143">
        <v>82445.765322158739</v>
      </c>
      <c r="AC20" s="143">
        <v>82787.674411533473</v>
      </c>
      <c r="AD20" s="143">
        <v>83134.57233838219</v>
      </c>
      <c r="AE20" s="143">
        <v>83465.705089350027</v>
      </c>
      <c r="AF20" s="143">
        <v>83794.64726430006</v>
      </c>
      <c r="AG20" s="143">
        <v>84087.787230822694</v>
      </c>
      <c r="AH20" s="143">
        <v>84388.199384029969</v>
      </c>
      <c r="AI20" s="143">
        <v>84575.4074909724</v>
      </c>
      <c r="AJ20" s="143">
        <v>84715.692213424743</v>
      </c>
      <c r="AK20" s="143">
        <v>84803.620960861488</v>
      </c>
      <c r="AL20" s="143">
        <v>84842.265637913108</v>
      </c>
      <c r="AM20" s="143">
        <v>84831.252555754327</v>
      </c>
      <c r="AN20" s="143">
        <v>84774.094738028638</v>
      </c>
      <c r="AO20" s="143">
        <v>84670.386150353297</v>
      </c>
      <c r="AP20" s="143">
        <v>84518.170966267455</v>
      </c>
      <c r="AQ20" s="143">
        <v>84367.79636542876</v>
      </c>
      <c r="AR20" s="143">
        <v>84205.982361314702</v>
      </c>
      <c r="AS20" s="143">
        <v>84046.42070277498</v>
      </c>
      <c r="AT20" s="143">
        <v>83898.954448954348</v>
      </c>
      <c r="AU20" s="143">
        <v>83787.230840595701</v>
      </c>
      <c r="AV20" s="143">
        <v>83693.553324177352</v>
      </c>
      <c r="AW20" s="143">
        <v>83629.133146167558</v>
      </c>
      <c r="AX20" s="143">
        <v>83601.255108549914</v>
      </c>
      <c r="AY20" s="143">
        <v>83617.133808397775</v>
      </c>
      <c r="AZ20" s="143">
        <v>83771.222371109936</v>
      </c>
    </row>
    <row r="21" spans="1:52">
      <c r="A21" s="107" t="s">
        <v>133</v>
      </c>
      <c r="B21" s="143">
        <v>2427.9898257755281</v>
      </c>
      <c r="C21" s="143">
        <v>2306.5108318094849</v>
      </c>
      <c r="D21" s="143">
        <v>2309.96865506429</v>
      </c>
      <c r="E21" s="143">
        <v>2299.3481260942517</v>
      </c>
      <c r="F21" s="143">
        <v>2363.3340679562507</v>
      </c>
      <c r="G21" s="143">
        <v>2246.0468250101749</v>
      </c>
      <c r="H21" s="143">
        <v>2229.0109214595777</v>
      </c>
      <c r="I21" s="143">
        <v>2270.9111871865307</v>
      </c>
      <c r="J21" s="143">
        <v>2126.0434934924133</v>
      </c>
      <c r="K21" s="143">
        <v>1824.6081480015064</v>
      </c>
      <c r="L21" s="143">
        <v>1876.4746971961383</v>
      </c>
      <c r="M21" s="143">
        <v>1901.6577721036087</v>
      </c>
      <c r="N21" s="143">
        <v>1814.6559342480659</v>
      </c>
      <c r="O21" s="143">
        <v>1638.7150347988629</v>
      </c>
      <c r="P21" s="143">
        <v>1551.1376017248208</v>
      </c>
      <c r="Q21" s="143">
        <v>1521.9628192259042</v>
      </c>
      <c r="R21" s="143">
        <v>1505.2698689298063</v>
      </c>
      <c r="S21" s="143">
        <v>1553.7085391818587</v>
      </c>
      <c r="T21" s="143">
        <v>1587.991038060246</v>
      </c>
      <c r="U21" s="143">
        <v>1616.0616455695804</v>
      </c>
      <c r="V21" s="143">
        <v>1639.5288942784091</v>
      </c>
      <c r="W21" s="143">
        <v>1662.7586588887177</v>
      </c>
      <c r="X21" s="143">
        <v>1683.4844482245662</v>
      </c>
      <c r="Y21" s="143">
        <v>1699.5909618419782</v>
      </c>
      <c r="Z21" s="143">
        <v>1715.3801364241681</v>
      </c>
      <c r="AA21" s="143">
        <v>1730.6649202451247</v>
      </c>
      <c r="AB21" s="143">
        <v>1746.355436456766</v>
      </c>
      <c r="AC21" s="143">
        <v>1761.5466214649889</v>
      </c>
      <c r="AD21" s="143">
        <v>1777.6161687754575</v>
      </c>
      <c r="AE21" s="143">
        <v>1793.6175810432808</v>
      </c>
      <c r="AF21" s="143">
        <v>1809.5339598805681</v>
      </c>
      <c r="AG21" s="143">
        <v>1811.9613753442095</v>
      </c>
      <c r="AH21" s="143">
        <v>1826.0733917532236</v>
      </c>
      <c r="AI21" s="143">
        <v>1839.4592750265965</v>
      </c>
      <c r="AJ21" s="143">
        <v>1851.2697535000584</v>
      </c>
      <c r="AK21" s="143">
        <v>1863.5126489795266</v>
      </c>
      <c r="AL21" s="143">
        <v>1874.0974021785141</v>
      </c>
      <c r="AM21" s="143">
        <v>1883.4259366571619</v>
      </c>
      <c r="AN21" s="143">
        <v>1892.6999885215823</v>
      </c>
      <c r="AO21" s="143">
        <v>1900.5662204482837</v>
      </c>
      <c r="AP21" s="143">
        <v>1908.340613849376</v>
      </c>
      <c r="AQ21" s="143">
        <v>1917.8668316964747</v>
      </c>
      <c r="AR21" s="143">
        <v>1925.0890721587823</v>
      </c>
      <c r="AS21" s="143">
        <v>1931.2375501657907</v>
      </c>
      <c r="AT21" s="143">
        <v>1938.5049943552031</v>
      </c>
      <c r="AU21" s="143">
        <v>1943.8932295307081</v>
      </c>
      <c r="AV21" s="143">
        <v>1949.2325629371867</v>
      </c>
      <c r="AW21" s="143">
        <v>1949.5073017187203</v>
      </c>
      <c r="AX21" s="143">
        <v>1948.9759468667685</v>
      </c>
      <c r="AY21" s="143">
        <v>1948.7367428483481</v>
      </c>
      <c r="AZ21" s="143">
        <v>1948.1518755623035</v>
      </c>
    </row>
    <row r="22" spans="1:52">
      <c r="A22" s="107" t="s">
        <v>130</v>
      </c>
      <c r="B22" s="140">
        <v>2500.7477406814387</v>
      </c>
      <c r="C22" s="140">
        <v>2580.5911946388201</v>
      </c>
      <c r="D22" s="140">
        <v>2609.3939299660906</v>
      </c>
      <c r="E22" s="140">
        <v>2727.5049216783714</v>
      </c>
      <c r="F22" s="140">
        <v>2892.6464980861465</v>
      </c>
      <c r="G22" s="140">
        <v>2949.9945798120898</v>
      </c>
      <c r="H22" s="140">
        <v>3122.2281973999752</v>
      </c>
      <c r="I22" s="140">
        <v>3325.4378315505082</v>
      </c>
      <c r="J22" s="140">
        <v>3435.1475480934932</v>
      </c>
      <c r="K22" s="140">
        <v>3076.2272747456445</v>
      </c>
      <c r="L22" s="140">
        <v>3378.085773370175</v>
      </c>
      <c r="M22" s="140">
        <v>3443.1684157101963</v>
      </c>
      <c r="N22" s="140">
        <v>3389.2933691685325</v>
      </c>
      <c r="O22" s="140">
        <v>3432.87257076284</v>
      </c>
      <c r="P22" s="140">
        <v>3364.0813416402243</v>
      </c>
      <c r="Q22" s="140">
        <v>3527.0555643422717</v>
      </c>
      <c r="R22" s="140">
        <v>3666.3398408034127</v>
      </c>
      <c r="S22" s="140">
        <v>3845.6415313602001</v>
      </c>
      <c r="T22" s="140">
        <v>4030.1145301005822</v>
      </c>
      <c r="U22" s="140">
        <v>4201.1789229470496</v>
      </c>
      <c r="V22" s="140">
        <v>4363.7966965945388</v>
      </c>
      <c r="W22" s="140">
        <v>4518.5736570782683</v>
      </c>
      <c r="X22" s="140">
        <v>4664.7954006990594</v>
      </c>
      <c r="Y22" s="140">
        <v>4795.7535807432878</v>
      </c>
      <c r="Z22" s="140">
        <v>4890.425721151707</v>
      </c>
      <c r="AA22" s="140">
        <v>4985.8469070056781</v>
      </c>
      <c r="AB22" s="140">
        <v>5097.9200899543175</v>
      </c>
      <c r="AC22" s="140">
        <v>5225.5857289334936</v>
      </c>
      <c r="AD22" s="140">
        <v>5353.6078420411486</v>
      </c>
      <c r="AE22" s="140">
        <v>5481.3086043806798</v>
      </c>
      <c r="AF22" s="140">
        <v>5598.4277651517177</v>
      </c>
      <c r="AG22" s="140">
        <v>5729.435271977045</v>
      </c>
      <c r="AH22" s="140">
        <v>5842.5162214512275</v>
      </c>
      <c r="AI22" s="140">
        <v>5944.8414791991081</v>
      </c>
      <c r="AJ22" s="140">
        <v>6032.1750575186234</v>
      </c>
      <c r="AK22" s="140">
        <v>6113.1059762055738</v>
      </c>
      <c r="AL22" s="140">
        <v>6198.4744974473488</v>
      </c>
      <c r="AM22" s="140">
        <v>6279.8571040836478</v>
      </c>
      <c r="AN22" s="140">
        <v>6367.1896431222431</v>
      </c>
      <c r="AO22" s="140">
        <v>6465.4147939875938</v>
      </c>
      <c r="AP22" s="140">
        <v>6572.560463332883</v>
      </c>
      <c r="AQ22" s="140">
        <v>6696.6698433731926</v>
      </c>
      <c r="AR22" s="140">
        <v>6821.3420281672297</v>
      </c>
      <c r="AS22" s="140">
        <v>6940.2179852924201</v>
      </c>
      <c r="AT22" s="140">
        <v>7054.3525491665268</v>
      </c>
      <c r="AU22" s="140">
        <v>7183.3604846277694</v>
      </c>
      <c r="AV22" s="140">
        <v>7316.7134678496805</v>
      </c>
      <c r="AW22" s="140">
        <v>7418.0379386268087</v>
      </c>
      <c r="AX22" s="140">
        <v>7537.82623725344</v>
      </c>
      <c r="AY22" s="140">
        <v>7634.2287254890553</v>
      </c>
      <c r="AZ22" s="140">
        <v>7725.2369139597567</v>
      </c>
    </row>
    <row r="23" spans="1:52">
      <c r="A23" s="109" t="s">
        <v>78</v>
      </c>
      <c r="B23" s="141">
        <v>656.50606331393817</v>
      </c>
      <c r="C23" s="141">
        <v>643.47490676012865</v>
      </c>
      <c r="D23" s="141">
        <v>621.30299090265487</v>
      </c>
      <c r="E23" s="141">
        <v>632.19824127734125</v>
      </c>
      <c r="F23" s="141">
        <v>642.74201578139332</v>
      </c>
      <c r="G23" s="141">
        <v>651.71710605246551</v>
      </c>
      <c r="H23" s="141">
        <v>694.92948903235811</v>
      </c>
      <c r="I23" s="141">
        <v>723.7029359417154</v>
      </c>
      <c r="J23" s="141">
        <v>729.48758017847342</v>
      </c>
      <c r="K23" s="141">
        <v>667.96172236757502</v>
      </c>
      <c r="L23" s="141">
        <v>655.36753919064142</v>
      </c>
      <c r="M23" s="141">
        <v>629.00271121914534</v>
      </c>
      <c r="N23" s="141">
        <v>621.61540132433538</v>
      </c>
      <c r="O23" s="141">
        <v>595.63779726256666</v>
      </c>
      <c r="P23" s="141">
        <v>586.76751276443713</v>
      </c>
      <c r="Q23" s="141">
        <v>599.29683562151922</v>
      </c>
      <c r="R23" s="141">
        <v>631.81596378181064</v>
      </c>
      <c r="S23" s="141">
        <v>675.65221658298765</v>
      </c>
      <c r="T23" s="141">
        <v>719.46923467819295</v>
      </c>
      <c r="U23" s="141">
        <v>760.33924894119491</v>
      </c>
      <c r="V23" s="141">
        <v>799.93147589364492</v>
      </c>
      <c r="W23" s="141">
        <v>837.96707915702575</v>
      </c>
      <c r="X23" s="141">
        <v>874.48120677539839</v>
      </c>
      <c r="Y23" s="141">
        <v>906.93258759122182</v>
      </c>
      <c r="Z23" s="141">
        <v>943.09333666814734</v>
      </c>
      <c r="AA23" s="141">
        <v>978.24294082269398</v>
      </c>
      <c r="AB23" s="141">
        <v>1017.6704005677664</v>
      </c>
      <c r="AC23" s="141">
        <v>1062.1592738391446</v>
      </c>
      <c r="AD23" s="141">
        <v>1106.9852272299695</v>
      </c>
      <c r="AE23" s="141">
        <v>1151.393553275864</v>
      </c>
      <c r="AF23" s="141">
        <v>1197.0868252708663</v>
      </c>
      <c r="AG23" s="141">
        <v>1245.7659150364855</v>
      </c>
      <c r="AH23" s="141">
        <v>1287.0721025152345</v>
      </c>
      <c r="AI23" s="141">
        <v>1330.6332863984208</v>
      </c>
      <c r="AJ23" s="141">
        <v>1370.9414498621047</v>
      </c>
      <c r="AK23" s="141">
        <v>1409.3100367670506</v>
      </c>
      <c r="AL23" s="141">
        <v>1452.6941651651789</v>
      </c>
      <c r="AM23" s="141">
        <v>1492.6388235656332</v>
      </c>
      <c r="AN23" s="141">
        <v>1533.6355006791177</v>
      </c>
      <c r="AO23" s="141">
        <v>1580.192532999992</v>
      </c>
      <c r="AP23" s="141">
        <v>1627.7046200851235</v>
      </c>
      <c r="AQ23" s="141">
        <v>1675.2961248794286</v>
      </c>
      <c r="AR23" s="141">
        <v>1720.2111001663466</v>
      </c>
      <c r="AS23" s="141">
        <v>1764.2051949115603</v>
      </c>
      <c r="AT23" s="141">
        <v>1805.6453768878625</v>
      </c>
      <c r="AU23" s="141">
        <v>1851.9225540318141</v>
      </c>
      <c r="AV23" s="141">
        <v>1898.9995633058115</v>
      </c>
      <c r="AW23" s="141">
        <v>1936.9066847811043</v>
      </c>
      <c r="AX23" s="141">
        <v>1979.7241975838031</v>
      </c>
      <c r="AY23" s="141">
        <v>2012.4715882312912</v>
      </c>
      <c r="AZ23" s="141">
        <v>2044.1842788297583</v>
      </c>
    </row>
    <row r="24" spans="1:52">
      <c r="A24" s="113" t="s">
        <v>77</v>
      </c>
      <c r="B24" s="143">
        <v>1844.2416773675006</v>
      </c>
      <c r="C24" s="143">
        <v>1937.1162878786915</v>
      </c>
      <c r="D24" s="143">
        <v>1988.0909390634356</v>
      </c>
      <c r="E24" s="143">
        <v>2095.30668040103</v>
      </c>
      <c r="F24" s="143">
        <v>2249.9044823047529</v>
      </c>
      <c r="G24" s="143">
        <v>2298.2774737596242</v>
      </c>
      <c r="H24" s="143">
        <v>2427.2987083676171</v>
      </c>
      <c r="I24" s="143">
        <v>2601.7348956087931</v>
      </c>
      <c r="J24" s="143">
        <v>2705.6599679150199</v>
      </c>
      <c r="K24" s="143">
        <v>2408.2655523780695</v>
      </c>
      <c r="L24" s="143">
        <v>2722.7182341795337</v>
      </c>
      <c r="M24" s="143">
        <v>2814.1657044910512</v>
      </c>
      <c r="N24" s="143">
        <v>2767.6779678441972</v>
      </c>
      <c r="O24" s="143">
        <v>2837.2347735002736</v>
      </c>
      <c r="P24" s="143">
        <v>2777.3138288757873</v>
      </c>
      <c r="Q24" s="143">
        <v>2927.7587287207525</v>
      </c>
      <c r="R24" s="143">
        <v>3034.5238770216019</v>
      </c>
      <c r="S24" s="143">
        <v>3169.9893147772123</v>
      </c>
      <c r="T24" s="143">
        <v>3310.6452954223892</v>
      </c>
      <c r="U24" s="143">
        <v>3440.8396740058547</v>
      </c>
      <c r="V24" s="143">
        <v>3563.8652207008936</v>
      </c>
      <c r="W24" s="143">
        <v>3680.6065779212422</v>
      </c>
      <c r="X24" s="143">
        <v>3790.3141939236607</v>
      </c>
      <c r="Y24" s="143">
        <v>3888.820993152066</v>
      </c>
      <c r="Z24" s="143">
        <v>3947.3323844835595</v>
      </c>
      <c r="AA24" s="143">
        <v>4007.6039661829836</v>
      </c>
      <c r="AB24" s="143">
        <v>4080.2496893865514</v>
      </c>
      <c r="AC24" s="143">
        <v>4163.426455094349</v>
      </c>
      <c r="AD24" s="143">
        <v>4246.6226148111791</v>
      </c>
      <c r="AE24" s="143">
        <v>4329.9150511048156</v>
      </c>
      <c r="AF24" s="143">
        <v>4401.3409398808517</v>
      </c>
      <c r="AG24" s="143">
        <v>4483.6693569405597</v>
      </c>
      <c r="AH24" s="143">
        <v>4555.4441189359932</v>
      </c>
      <c r="AI24" s="143">
        <v>4614.2081928006874</v>
      </c>
      <c r="AJ24" s="143">
        <v>4661.2336076565189</v>
      </c>
      <c r="AK24" s="143">
        <v>4703.7959394385234</v>
      </c>
      <c r="AL24" s="143">
        <v>4745.7803322821701</v>
      </c>
      <c r="AM24" s="143">
        <v>4787.2182805180146</v>
      </c>
      <c r="AN24" s="143">
        <v>4833.5541424431249</v>
      </c>
      <c r="AO24" s="143">
        <v>4885.2222609876017</v>
      </c>
      <c r="AP24" s="143">
        <v>4944.8558432477594</v>
      </c>
      <c r="AQ24" s="143">
        <v>5021.3737184937636</v>
      </c>
      <c r="AR24" s="143">
        <v>5101.1309280008836</v>
      </c>
      <c r="AS24" s="143">
        <v>5176.0127903808598</v>
      </c>
      <c r="AT24" s="143">
        <v>5248.7071722786641</v>
      </c>
      <c r="AU24" s="143">
        <v>5331.4379305959555</v>
      </c>
      <c r="AV24" s="143">
        <v>5417.7139045438689</v>
      </c>
      <c r="AW24" s="143">
        <v>5481.1312538457041</v>
      </c>
      <c r="AX24" s="143">
        <v>5558.1020396696367</v>
      </c>
      <c r="AY24" s="143">
        <v>5621.757137257764</v>
      </c>
      <c r="AZ24" s="143">
        <v>5681.0526351299986</v>
      </c>
    </row>
    <row r="25" spans="1:52">
      <c r="A25" s="107" t="s">
        <v>134</v>
      </c>
      <c r="B25" s="140">
        <v>6062.6226867543028</v>
      </c>
      <c r="C25" s="140">
        <v>5942.7674799999995</v>
      </c>
      <c r="D25" s="140">
        <v>5926.5366199999999</v>
      </c>
      <c r="E25" s="140">
        <v>6676.6860100000004</v>
      </c>
      <c r="F25" s="140">
        <v>6747.6959400000005</v>
      </c>
      <c r="G25" s="140">
        <v>6838.8876456092594</v>
      </c>
      <c r="H25" s="140">
        <v>7387.3519000000015</v>
      </c>
      <c r="I25" s="140">
        <v>7047.5714999999982</v>
      </c>
      <c r="J25" s="140">
        <v>6292.5069099999982</v>
      </c>
      <c r="K25" s="140">
        <v>6177.0196399999986</v>
      </c>
      <c r="L25" s="140">
        <v>5905.396624444601</v>
      </c>
      <c r="M25" s="140">
        <v>5343.337406944057</v>
      </c>
      <c r="N25" s="140">
        <v>5098.6367391131898</v>
      </c>
      <c r="O25" s="140">
        <v>4591.2405522711188</v>
      </c>
      <c r="P25" s="140">
        <v>4239.3838442329106</v>
      </c>
      <c r="Q25" s="140">
        <v>4570.1768133158857</v>
      </c>
      <c r="R25" s="140">
        <v>4618.3809133168743</v>
      </c>
      <c r="S25" s="140">
        <v>4673.0623341253013</v>
      </c>
      <c r="T25" s="140">
        <v>4729.6534137117214</v>
      </c>
      <c r="U25" s="140">
        <v>4780.0350430190356</v>
      </c>
      <c r="V25" s="140">
        <v>4823.249637658545</v>
      </c>
      <c r="W25" s="140">
        <v>4861.6302091425741</v>
      </c>
      <c r="X25" s="140">
        <v>4899.1385357783874</v>
      </c>
      <c r="Y25" s="140">
        <v>4941.8878790927356</v>
      </c>
      <c r="Z25" s="140">
        <v>4982.1125074269276</v>
      </c>
      <c r="AA25" s="140">
        <v>5023.5868616081025</v>
      </c>
      <c r="AB25" s="140">
        <v>5064.3246658781172</v>
      </c>
      <c r="AC25" s="140">
        <v>5105.7016305215157</v>
      </c>
      <c r="AD25" s="140">
        <v>5147.6038111267044</v>
      </c>
      <c r="AE25" s="140">
        <v>5188.0885868683181</v>
      </c>
      <c r="AF25" s="140">
        <v>5228.2749301169306</v>
      </c>
      <c r="AG25" s="140">
        <v>5270.0215174620344</v>
      </c>
      <c r="AH25" s="140">
        <v>5312.4612712503076</v>
      </c>
      <c r="AI25" s="140">
        <v>5348.216759359022</v>
      </c>
      <c r="AJ25" s="140">
        <v>5383.9707457698278</v>
      </c>
      <c r="AK25" s="140">
        <v>5419.7985763205324</v>
      </c>
      <c r="AL25" s="140">
        <v>5454.7090055791323</v>
      </c>
      <c r="AM25" s="140">
        <v>5491.8801006219901</v>
      </c>
      <c r="AN25" s="140">
        <v>5511.1694664078186</v>
      </c>
      <c r="AO25" s="140">
        <v>5551.556510018263</v>
      </c>
      <c r="AP25" s="140">
        <v>5587.9994208319667</v>
      </c>
      <c r="AQ25" s="140">
        <v>5630.9526992528454</v>
      </c>
      <c r="AR25" s="140">
        <v>5672.605165263617</v>
      </c>
      <c r="AS25" s="140">
        <v>5714.6138232066351</v>
      </c>
      <c r="AT25" s="140">
        <v>5758.2267812303471</v>
      </c>
      <c r="AU25" s="140">
        <v>5803.5640194584885</v>
      </c>
      <c r="AV25" s="140">
        <v>5853.0815306600471</v>
      </c>
      <c r="AW25" s="140">
        <v>5903.1095010103927</v>
      </c>
      <c r="AX25" s="140">
        <v>5952.6850538312965</v>
      </c>
      <c r="AY25" s="140">
        <v>6005.2478614313795</v>
      </c>
      <c r="AZ25" s="140">
        <v>6056.1761085772314</v>
      </c>
    </row>
    <row r="26" spans="1:52">
      <c r="A26" s="111" t="s">
        <v>81</v>
      </c>
      <c r="B26" s="142">
        <v>5069.6418099727762</v>
      </c>
      <c r="C26" s="142">
        <v>4995.0745538939718</v>
      </c>
      <c r="D26" s="142">
        <v>4992.9424411871378</v>
      </c>
      <c r="E26" s="142">
        <v>5774.686623836019</v>
      </c>
      <c r="F26" s="142">
        <v>5842.5372312446298</v>
      </c>
      <c r="G26" s="142">
        <v>5860.4430569969691</v>
      </c>
      <c r="H26" s="142">
        <v>6453.7792171498213</v>
      </c>
      <c r="I26" s="142">
        <v>6048.7368526892651</v>
      </c>
      <c r="J26" s="142">
        <v>5355.3285217543043</v>
      </c>
      <c r="K26" s="142">
        <v>5219.5191268603903</v>
      </c>
      <c r="L26" s="142">
        <v>4917.0556493111035</v>
      </c>
      <c r="M26" s="142">
        <v>4324.1954489855816</v>
      </c>
      <c r="N26" s="142">
        <v>4140.3858242833176</v>
      </c>
      <c r="O26" s="142">
        <v>3609.8084843498696</v>
      </c>
      <c r="P26" s="142">
        <v>3290.0565673439501</v>
      </c>
      <c r="Q26" s="142">
        <v>3512.1296173603528</v>
      </c>
      <c r="R26" s="142">
        <v>3541.4772642852322</v>
      </c>
      <c r="S26" s="142">
        <v>3573.2632339243228</v>
      </c>
      <c r="T26" s="142">
        <v>3607.1444659644235</v>
      </c>
      <c r="U26" s="142">
        <v>3636.7282440515837</v>
      </c>
      <c r="V26" s="142">
        <v>3659.6662017842782</v>
      </c>
      <c r="W26" s="142">
        <v>3678.9679973825205</v>
      </c>
      <c r="X26" s="142">
        <v>3698.4942057685007</v>
      </c>
      <c r="Y26" s="142">
        <v>3722.0287118903848</v>
      </c>
      <c r="Z26" s="142">
        <v>3743.9750709852733</v>
      </c>
      <c r="AA26" s="142">
        <v>3768.0164318360444</v>
      </c>
      <c r="AB26" s="142">
        <v>3791.5161176938809</v>
      </c>
      <c r="AC26" s="142">
        <v>3816.0604407061801</v>
      </c>
      <c r="AD26" s="142">
        <v>3840.7485365573002</v>
      </c>
      <c r="AE26" s="142">
        <v>3863.7245852350461</v>
      </c>
      <c r="AF26" s="142">
        <v>3886.309326022837</v>
      </c>
      <c r="AG26" s="142">
        <v>3910.7523017918261</v>
      </c>
      <c r="AH26" s="142">
        <v>3936.364256476214</v>
      </c>
      <c r="AI26" s="142">
        <v>3959.2667034358415</v>
      </c>
      <c r="AJ26" s="142">
        <v>3982.1927526759191</v>
      </c>
      <c r="AK26" s="142">
        <v>4004.9637186018272</v>
      </c>
      <c r="AL26" s="142">
        <v>4026.798006364008</v>
      </c>
      <c r="AM26" s="142">
        <v>4051.4618045037359</v>
      </c>
      <c r="AN26" s="142">
        <v>4062.4353806941781</v>
      </c>
      <c r="AO26" s="142">
        <v>4089.0381981158403</v>
      </c>
      <c r="AP26" s="142">
        <v>4111.9811405728706</v>
      </c>
      <c r="AQ26" s="142">
        <v>4140.5367478598173</v>
      </c>
      <c r="AR26" s="142">
        <v>4167.8293225935968</v>
      </c>
      <c r="AS26" s="142">
        <v>4196.5914905003092</v>
      </c>
      <c r="AT26" s="142">
        <v>4226.9859939752159</v>
      </c>
      <c r="AU26" s="142">
        <v>4258.7876522236947</v>
      </c>
      <c r="AV26" s="142">
        <v>4294.2657066191077</v>
      </c>
      <c r="AW26" s="142">
        <v>4330.1305393323246</v>
      </c>
      <c r="AX26" s="142">
        <v>4365.5506140870239</v>
      </c>
      <c r="AY26" s="142">
        <v>4404.7684920109978</v>
      </c>
      <c r="AZ26" s="142">
        <v>4441.724505970411</v>
      </c>
    </row>
    <row r="27" spans="1:52">
      <c r="A27" s="113" t="s">
        <v>82</v>
      </c>
      <c r="B27" s="143">
        <v>992.9808767815266</v>
      </c>
      <c r="C27" s="143">
        <v>947.69292610602747</v>
      </c>
      <c r="D27" s="143">
        <v>933.59417881286197</v>
      </c>
      <c r="E27" s="143">
        <v>901.99938616398128</v>
      </c>
      <c r="F27" s="143">
        <v>905.15870875537041</v>
      </c>
      <c r="G27" s="143">
        <v>978.4445886122902</v>
      </c>
      <c r="H27" s="143">
        <v>933.57268285017983</v>
      </c>
      <c r="I27" s="143">
        <v>998.83464731073354</v>
      </c>
      <c r="J27" s="143">
        <v>937.17838824569424</v>
      </c>
      <c r="K27" s="143">
        <v>957.50051313960807</v>
      </c>
      <c r="L27" s="143">
        <v>988.34097513349752</v>
      </c>
      <c r="M27" s="143">
        <v>1019.1419579584757</v>
      </c>
      <c r="N27" s="143">
        <v>958.2509148298725</v>
      </c>
      <c r="O27" s="143">
        <v>981.4320679212492</v>
      </c>
      <c r="P27" s="143">
        <v>949.32727688896057</v>
      </c>
      <c r="Q27" s="143">
        <v>1058.0471959555325</v>
      </c>
      <c r="R27" s="143">
        <v>1076.9036490316416</v>
      </c>
      <c r="S27" s="143">
        <v>1099.799100200979</v>
      </c>
      <c r="T27" s="143">
        <v>1122.5089477472977</v>
      </c>
      <c r="U27" s="143">
        <v>1143.3067989674523</v>
      </c>
      <c r="V27" s="143">
        <v>1163.5834358742668</v>
      </c>
      <c r="W27" s="143">
        <v>1182.6622117600537</v>
      </c>
      <c r="X27" s="143">
        <v>1200.6443300098872</v>
      </c>
      <c r="Y27" s="143">
        <v>1219.8591672023504</v>
      </c>
      <c r="Z27" s="143">
        <v>1238.1374364416542</v>
      </c>
      <c r="AA27" s="143">
        <v>1255.5704297720581</v>
      </c>
      <c r="AB27" s="143">
        <v>1272.8085481842361</v>
      </c>
      <c r="AC27" s="143">
        <v>1289.6411898153353</v>
      </c>
      <c r="AD27" s="143">
        <v>1306.8552745694037</v>
      </c>
      <c r="AE27" s="143">
        <v>1324.3640016332722</v>
      </c>
      <c r="AF27" s="143">
        <v>1341.9656040940938</v>
      </c>
      <c r="AG27" s="143">
        <v>1359.2692156702083</v>
      </c>
      <c r="AH27" s="143">
        <v>1376.0970147740941</v>
      </c>
      <c r="AI27" s="143">
        <v>1388.9500559231801</v>
      </c>
      <c r="AJ27" s="143">
        <v>1401.7779930939082</v>
      </c>
      <c r="AK27" s="143">
        <v>1414.8348577187048</v>
      </c>
      <c r="AL27" s="143">
        <v>1427.9109992151241</v>
      </c>
      <c r="AM27" s="143">
        <v>1440.4182961182541</v>
      </c>
      <c r="AN27" s="143">
        <v>1448.734085713641</v>
      </c>
      <c r="AO27" s="143">
        <v>1462.518311902423</v>
      </c>
      <c r="AP27" s="143">
        <v>1476.0182802590962</v>
      </c>
      <c r="AQ27" s="143">
        <v>1490.4159513930281</v>
      </c>
      <c r="AR27" s="143">
        <v>1504.77584267002</v>
      </c>
      <c r="AS27" s="143">
        <v>1518.0223327063261</v>
      </c>
      <c r="AT27" s="143">
        <v>1531.2407872551312</v>
      </c>
      <c r="AU27" s="143">
        <v>1544.7763672347933</v>
      </c>
      <c r="AV27" s="143">
        <v>1558.8158240409393</v>
      </c>
      <c r="AW27" s="143">
        <v>1572.9789616780686</v>
      </c>
      <c r="AX27" s="143">
        <v>1587.1344397442729</v>
      </c>
      <c r="AY27" s="143">
        <v>1600.479369420382</v>
      </c>
      <c r="AZ27" s="143">
        <v>1614.4516026068206</v>
      </c>
    </row>
    <row r="28" spans="1:52">
      <c r="A28" s="115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>
      <c r="A29" s="118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</row>
    <row r="30" spans="1:52">
      <c r="A30" s="20" t="s">
        <v>172</v>
      </c>
      <c r="B30" s="138">
        <v>283703.00985462393</v>
      </c>
      <c r="C30" s="138">
        <v>287959.64164807176</v>
      </c>
      <c r="D30" s="138">
        <v>291717.34483215434</v>
      </c>
      <c r="E30" s="138">
        <v>294369.49961069931</v>
      </c>
      <c r="F30" s="138">
        <v>300782.27737279143</v>
      </c>
      <c r="G30" s="138">
        <v>301678.20224543777</v>
      </c>
      <c r="H30" s="138">
        <v>307726.66008701111</v>
      </c>
      <c r="I30" s="138">
        <v>312559.20776382159</v>
      </c>
      <c r="J30" s="138">
        <v>307602.83665923454</v>
      </c>
      <c r="K30" s="138">
        <v>300598.7765415851</v>
      </c>
      <c r="L30" s="138">
        <v>299483.59796602314</v>
      </c>
      <c r="M30" s="138">
        <v>296513.4542675236</v>
      </c>
      <c r="N30" s="138">
        <v>287633.86106735514</v>
      </c>
      <c r="O30" s="138">
        <v>284875.27509270539</v>
      </c>
      <c r="P30" s="138">
        <v>290041.62867529702</v>
      </c>
      <c r="Q30" s="138">
        <v>293976.74779517425</v>
      </c>
      <c r="R30" s="138">
        <v>299908.84422270994</v>
      </c>
      <c r="S30" s="138">
        <v>304696.89072408341</v>
      </c>
      <c r="T30" s="138">
        <v>305527.08990131773</v>
      </c>
      <c r="U30" s="138">
        <v>304957.02198735625</v>
      </c>
      <c r="V30" s="138">
        <v>303157.87156606477</v>
      </c>
      <c r="W30" s="138">
        <v>300567.9080422332</v>
      </c>
      <c r="X30" s="138">
        <v>297847.16801473626</v>
      </c>
      <c r="Y30" s="138">
        <v>294843.76822132041</v>
      </c>
      <c r="Z30" s="138">
        <v>291960.80309230223</v>
      </c>
      <c r="AA30" s="138">
        <v>289317.38821037114</v>
      </c>
      <c r="AB30" s="138">
        <v>287136.7702311246</v>
      </c>
      <c r="AC30" s="138">
        <v>285345.42522309837</v>
      </c>
      <c r="AD30" s="138">
        <v>284077.35398410843</v>
      </c>
      <c r="AE30" s="138">
        <v>283031.15346043231</v>
      </c>
      <c r="AF30" s="138">
        <v>282202.41285559541</v>
      </c>
      <c r="AG30" s="138">
        <v>281420.12170869991</v>
      </c>
      <c r="AH30" s="138">
        <v>280671.22694454854</v>
      </c>
      <c r="AI30" s="138">
        <v>279745.11590071704</v>
      </c>
      <c r="AJ30" s="138">
        <v>278716.51366659603</v>
      </c>
      <c r="AK30" s="138">
        <v>277569.28696949198</v>
      </c>
      <c r="AL30" s="138">
        <v>276298.91620703018</v>
      </c>
      <c r="AM30" s="138">
        <v>274923.66796303116</v>
      </c>
      <c r="AN30" s="138">
        <v>273437.98632466688</v>
      </c>
      <c r="AO30" s="138">
        <v>271857.40099502582</v>
      </c>
      <c r="AP30" s="138">
        <v>270242.39772351814</v>
      </c>
      <c r="AQ30" s="138">
        <v>268715.31906364975</v>
      </c>
      <c r="AR30" s="138">
        <v>267185.39222936198</v>
      </c>
      <c r="AS30" s="138">
        <v>265693.18937618705</v>
      </c>
      <c r="AT30" s="138">
        <v>264241.93789117795</v>
      </c>
      <c r="AU30" s="138">
        <v>262934.48264884594</v>
      </c>
      <c r="AV30" s="138">
        <v>261705.37026543473</v>
      </c>
      <c r="AW30" s="138">
        <v>260545.58293192316</v>
      </c>
      <c r="AX30" s="138">
        <v>259464.25545852509</v>
      </c>
      <c r="AY30" s="138">
        <v>258508.55125527794</v>
      </c>
      <c r="AZ30" s="138">
        <v>257743.73312726023</v>
      </c>
    </row>
    <row r="31" spans="1:52">
      <c r="A31" s="122" t="s">
        <v>57</v>
      </c>
      <c r="B31" s="146">
        <v>190807.58067011309</v>
      </c>
      <c r="C31" s="146">
        <v>192599.51192288427</v>
      </c>
      <c r="D31" s="146">
        <v>194980.60436292394</v>
      </c>
      <c r="E31" s="146">
        <v>194276.56953796311</v>
      </c>
      <c r="F31" s="146">
        <v>196474.75284563476</v>
      </c>
      <c r="G31" s="146">
        <v>194369.52271233322</v>
      </c>
      <c r="H31" s="146">
        <v>198242.27018362077</v>
      </c>
      <c r="I31" s="146">
        <v>198908.5190611638</v>
      </c>
      <c r="J31" s="146">
        <v>196722.4873990122</v>
      </c>
      <c r="K31" s="146">
        <v>195557.05980409987</v>
      </c>
      <c r="L31" s="146">
        <v>191822.20156600251</v>
      </c>
      <c r="M31" s="146">
        <v>189946.43704291666</v>
      </c>
      <c r="N31" s="146">
        <v>184977.91142540114</v>
      </c>
      <c r="O31" s="146">
        <v>183749.27682068368</v>
      </c>
      <c r="P31" s="146">
        <v>188882.22247092085</v>
      </c>
      <c r="Q31" s="146">
        <v>191166.81886780218</v>
      </c>
      <c r="R31" s="146">
        <v>192929.85257165521</v>
      </c>
      <c r="S31" s="146">
        <v>193638.76000713019</v>
      </c>
      <c r="T31" s="146">
        <v>192599.28363988153</v>
      </c>
      <c r="U31" s="146">
        <v>190962.20185661034</v>
      </c>
      <c r="V31" s="146">
        <v>188659.68668976228</v>
      </c>
      <c r="W31" s="146">
        <v>185805.38666785369</v>
      </c>
      <c r="X31" s="146">
        <v>182996.26018834155</v>
      </c>
      <c r="Y31" s="146">
        <v>179936.47517135821</v>
      </c>
      <c r="Z31" s="146">
        <v>176996.55662743683</v>
      </c>
      <c r="AA31" s="146">
        <v>174290.44907725675</v>
      </c>
      <c r="AB31" s="146">
        <v>171958.95783485955</v>
      </c>
      <c r="AC31" s="146">
        <v>169959.98548902292</v>
      </c>
      <c r="AD31" s="146">
        <v>168433.67583128184</v>
      </c>
      <c r="AE31" s="146">
        <v>167115.4482044435</v>
      </c>
      <c r="AF31" s="146">
        <v>165986.48088014848</v>
      </c>
      <c r="AG31" s="146">
        <v>164935.99259874516</v>
      </c>
      <c r="AH31" s="146">
        <v>163926.12694203187</v>
      </c>
      <c r="AI31" s="146">
        <v>162898.43802601844</v>
      </c>
      <c r="AJ31" s="146">
        <v>161831.88709165371</v>
      </c>
      <c r="AK31" s="146">
        <v>160709.05067187693</v>
      </c>
      <c r="AL31" s="146">
        <v>159519.32064776603</v>
      </c>
      <c r="AM31" s="146">
        <v>158277.57152920775</v>
      </c>
      <c r="AN31" s="146">
        <v>156970.8212905433</v>
      </c>
      <c r="AO31" s="146">
        <v>155604.8497959947</v>
      </c>
      <c r="AP31" s="146">
        <v>154237.48969007924</v>
      </c>
      <c r="AQ31" s="146">
        <v>152929.43385232578</v>
      </c>
      <c r="AR31" s="146">
        <v>151605.68035798834</v>
      </c>
      <c r="AS31" s="146">
        <v>150294.93505356921</v>
      </c>
      <c r="AT31" s="146">
        <v>148989.73815539991</v>
      </c>
      <c r="AU31" s="146">
        <v>147763.52722670877</v>
      </c>
      <c r="AV31" s="146">
        <v>146572.00719519344</v>
      </c>
      <c r="AW31" s="146">
        <v>145406.94796268884</v>
      </c>
      <c r="AX31" s="146">
        <v>144264.63114573818</v>
      </c>
      <c r="AY31" s="146">
        <v>143174.52072829782</v>
      </c>
      <c r="AZ31" s="146">
        <v>142105.22888980078</v>
      </c>
    </row>
    <row r="32" spans="1:52">
      <c r="A32" s="124" t="s">
        <v>43</v>
      </c>
      <c r="B32" s="147">
        <v>3599.0208582186442</v>
      </c>
      <c r="C32" s="147">
        <v>3698.4454703617284</v>
      </c>
      <c r="D32" s="147">
        <v>3737.8552481725969</v>
      </c>
      <c r="E32" s="147">
        <v>3825.2158617687455</v>
      </c>
      <c r="F32" s="147">
        <v>3876.3236443893893</v>
      </c>
      <c r="G32" s="147">
        <v>3969.5850034419859</v>
      </c>
      <c r="H32" s="147">
        <v>3881.6399366030805</v>
      </c>
      <c r="I32" s="147">
        <v>3747.5071046893372</v>
      </c>
      <c r="J32" s="147">
        <v>3841.3012387970448</v>
      </c>
      <c r="K32" s="147">
        <v>3803.3049499214235</v>
      </c>
      <c r="L32" s="147">
        <v>3857.4515197356654</v>
      </c>
      <c r="M32" s="147">
        <v>3862.1964119155768</v>
      </c>
      <c r="N32" s="147">
        <v>3774.0031403995627</v>
      </c>
      <c r="O32" s="147">
        <v>3715.0069965594007</v>
      </c>
      <c r="P32" s="147">
        <v>3812.5670213358862</v>
      </c>
      <c r="Q32" s="147">
        <v>3846.2324936312475</v>
      </c>
      <c r="R32" s="147">
        <v>3874.0952915496232</v>
      </c>
      <c r="S32" s="147">
        <v>3881.9243060506146</v>
      </c>
      <c r="T32" s="147">
        <v>3867.8763392664132</v>
      </c>
      <c r="U32" s="147">
        <v>3842.7420111122728</v>
      </c>
      <c r="V32" s="147">
        <v>3799.1415520981486</v>
      </c>
      <c r="W32" s="147">
        <v>3736.6857923686503</v>
      </c>
      <c r="X32" s="147">
        <v>3665.5699313077716</v>
      </c>
      <c r="Y32" s="147">
        <v>3589.9019712401455</v>
      </c>
      <c r="Z32" s="147">
        <v>3517.0459480209902</v>
      </c>
      <c r="AA32" s="147">
        <v>3459.1301476214499</v>
      </c>
      <c r="AB32" s="147">
        <v>3417.3484406184061</v>
      </c>
      <c r="AC32" s="147">
        <v>3391.6235154605397</v>
      </c>
      <c r="AD32" s="147">
        <v>3381.8169446686643</v>
      </c>
      <c r="AE32" s="147">
        <v>3383.0999659967438</v>
      </c>
      <c r="AF32" s="147">
        <v>3392.6939186882719</v>
      </c>
      <c r="AG32" s="147">
        <v>3407.3899072989416</v>
      </c>
      <c r="AH32" s="147">
        <v>3423.7949265975562</v>
      </c>
      <c r="AI32" s="147">
        <v>3440.6136038441355</v>
      </c>
      <c r="AJ32" s="147">
        <v>3456.8078225324539</v>
      </c>
      <c r="AK32" s="147">
        <v>3470.9942840654612</v>
      </c>
      <c r="AL32" s="147">
        <v>3483.9448705094887</v>
      </c>
      <c r="AM32" s="147">
        <v>3495.7266360153508</v>
      </c>
      <c r="AN32" s="147">
        <v>3506.155386713051</v>
      </c>
      <c r="AO32" s="147">
        <v>3514.6153699864467</v>
      </c>
      <c r="AP32" s="147">
        <v>3521.005758380219</v>
      </c>
      <c r="AQ32" s="147">
        <v>3525.6925473230144</v>
      </c>
      <c r="AR32" s="147">
        <v>3530.0800724068135</v>
      </c>
      <c r="AS32" s="147">
        <v>3535.8163926168677</v>
      </c>
      <c r="AT32" s="147">
        <v>3541.8390579150778</v>
      </c>
      <c r="AU32" s="147">
        <v>3549.8282502318584</v>
      </c>
      <c r="AV32" s="147">
        <v>3558.1707286050696</v>
      </c>
      <c r="AW32" s="147">
        <v>3567.1127555508465</v>
      </c>
      <c r="AX32" s="147">
        <v>3577.0872204201978</v>
      </c>
      <c r="AY32" s="147">
        <v>3587.2770537577594</v>
      </c>
      <c r="AZ32" s="147">
        <v>3599.172280019844</v>
      </c>
    </row>
    <row r="33" spans="1:52">
      <c r="A33" s="126" t="s">
        <v>135</v>
      </c>
      <c r="B33" s="148">
        <v>3599.0208582186442</v>
      </c>
      <c r="C33" s="148">
        <v>3698.4454703617284</v>
      </c>
      <c r="D33" s="148">
        <v>3737.8552481725969</v>
      </c>
      <c r="E33" s="148">
        <v>3825.2158617687455</v>
      </c>
      <c r="F33" s="148">
        <v>3876.3236443893893</v>
      </c>
      <c r="G33" s="148">
        <v>3969.5850034419859</v>
      </c>
      <c r="H33" s="148">
        <v>3881.6399366030805</v>
      </c>
      <c r="I33" s="148">
        <v>3747.5071046893372</v>
      </c>
      <c r="J33" s="148">
        <v>3841.3012387970448</v>
      </c>
      <c r="K33" s="148">
        <v>3803.3049499214235</v>
      </c>
      <c r="L33" s="148">
        <v>3857.4515197356654</v>
      </c>
      <c r="M33" s="148">
        <v>3862.1964119155768</v>
      </c>
      <c r="N33" s="148">
        <v>3774.0031403995627</v>
      </c>
      <c r="O33" s="148">
        <v>3715.0069965594007</v>
      </c>
      <c r="P33" s="148">
        <v>3812.5670213358862</v>
      </c>
      <c r="Q33" s="148">
        <v>3846.2324936312475</v>
      </c>
      <c r="R33" s="148">
        <v>3861.1352825506342</v>
      </c>
      <c r="S33" s="148">
        <v>3854.7283057456148</v>
      </c>
      <c r="T33" s="148">
        <v>3825.563457223172</v>
      </c>
      <c r="U33" s="148">
        <v>3784.0473213864061</v>
      </c>
      <c r="V33" s="148">
        <v>3723.123894576031</v>
      </c>
      <c r="W33" s="148">
        <v>3642.1525928868396</v>
      </c>
      <c r="X33" s="148">
        <v>3551.017922374243</v>
      </c>
      <c r="Y33" s="148">
        <v>3454.4767956364904</v>
      </c>
      <c r="Z33" s="148">
        <v>3360.5023951738285</v>
      </c>
      <c r="AA33" s="148">
        <v>3281.3086815661027</v>
      </c>
      <c r="AB33" s="148">
        <v>3219.5500153595221</v>
      </c>
      <c r="AC33" s="148">
        <v>3175.416231090524</v>
      </c>
      <c r="AD33" s="148">
        <v>3148.64994879904</v>
      </c>
      <c r="AE33" s="148">
        <v>3134.2360188128887</v>
      </c>
      <c r="AF33" s="148">
        <v>3129.1432091212746</v>
      </c>
      <c r="AG33" s="148">
        <v>3129.6791643658416</v>
      </c>
      <c r="AH33" s="148">
        <v>3131.9906967584211</v>
      </c>
      <c r="AI33" s="148">
        <v>3134.7151558856376</v>
      </c>
      <c r="AJ33" s="148">
        <v>3136.6494284622472</v>
      </c>
      <c r="AK33" s="148">
        <v>3135.8980213107925</v>
      </c>
      <c r="AL33" s="148">
        <v>3133.074158668071</v>
      </c>
      <c r="AM33" s="148">
        <v>3128.1775287319474</v>
      </c>
      <c r="AN33" s="148">
        <v>3121.2366472891908</v>
      </c>
      <c r="AO33" s="148">
        <v>3111.961891098093</v>
      </c>
      <c r="AP33" s="148">
        <v>3100.5272301771206</v>
      </c>
      <c r="AQ33" s="148">
        <v>3087.368341625694</v>
      </c>
      <c r="AR33" s="148">
        <v>3074.1403701371705</v>
      </c>
      <c r="AS33" s="148">
        <v>3062.3109784451499</v>
      </c>
      <c r="AT33" s="148">
        <v>3050.8065580847551</v>
      </c>
      <c r="AU33" s="148">
        <v>3041.1754501349819</v>
      </c>
      <c r="AV33" s="148">
        <v>3031.995752677145</v>
      </c>
      <c r="AW33" s="148">
        <v>3023.6739161315118</v>
      </c>
      <c r="AX33" s="148">
        <v>3016.6948325372332</v>
      </c>
      <c r="AY33" s="148">
        <v>3009.9878204794913</v>
      </c>
      <c r="AZ33" s="148">
        <v>3005.0154465650862</v>
      </c>
    </row>
    <row r="34" spans="1:52">
      <c r="A34" s="128" t="s">
        <v>136</v>
      </c>
      <c r="B34" s="142">
        <v>3599.0208582186442</v>
      </c>
      <c r="C34" s="142">
        <v>3698.4454703617284</v>
      </c>
      <c r="D34" s="142">
        <v>3737.8552481725969</v>
      </c>
      <c r="E34" s="142">
        <v>3825.2158617687455</v>
      </c>
      <c r="F34" s="142">
        <v>3876.3236443893893</v>
      </c>
      <c r="G34" s="142">
        <v>3969.5850034419859</v>
      </c>
      <c r="H34" s="142">
        <v>3881.6399366030805</v>
      </c>
      <c r="I34" s="142">
        <v>3747.5071046893372</v>
      </c>
      <c r="J34" s="142">
        <v>3841.3012387970448</v>
      </c>
      <c r="K34" s="142">
        <v>3803.3049499214235</v>
      </c>
      <c r="L34" s="142">
        <v>3857.4515197356654</v>
      </c>
      <c r="M34" s="142">
        <v>3862.1964119155768</v>
      </c>
      <c r="N34" s="142">
        <v>3774.0031403995627</v>
      </c>
      <c r="O34" s="142">
        <v>3715.0069965594007</v>
      </c>
      <c r="P34" s="142">
        <v>3812.5670213358862</v>
      </c>
      <c r="Q34" s="142">
        <v>3846.2324936312475</v>
      </c>
      <c r="R34" s="142">
        <v>3861.1352825506342</v>
      </c>
      <c r="S34" s="142">
        <v>3854.7283057456148</v>
      </c>
      <c r="T34" s="142">
        <v>3825.563457223172</v>
      </c>
      <c r="U34" s="142">
        <v>3784.0473213864061</v>
      </c>
      <c r="V34" s="142">
        <v>3723.123894576031</v>
      </c>
      <c r="W34" s="142">
        <v>3642.1525928868396</v>
      </c>
      <c r="X34" s="142">
        <v>3551.017922374243</v>
      </c>
      <c r="Y34" s="142">
        <v>3454.4767956364904</v>
      </c>
      <c r="Z34" s="142">
        <v>3360.5023951738285</v>
      </c>
      <c r="AA34" s="142">
        <v>3281.3086815661027</v>
      </c>
      <c r="AB34" s="142">
        <v>3219.5500153595221</v>
      </c>
      <c r="AC34" s="142">
        <v>3175.416231090524</v>
      </c>
      <c r="AD34" s="142">
        <v>3148.64994879904</v>
      </c>
      <c r="AE34" s="142">
        <v>3134.2360188128887</v>
      </c>
      <c r="AF34" s="142">
        <v>3129.1432091212746</v>
      </c>
      <c r="AG34" s="142">
        <v>3129.6791643658416</v>
      </c>
      <c r="AH34" s="142">
        <v>3131.9906967584211</v>
      </c>
      <c r="AI34" s="142">
        <v>3134.7151558856376</v>
      </c>
      <c r="AJ34" s="142">
        <v>3136.6494284622472</v>
      </c>
      <c r="AK34" s="142">
        <v>3135.8980213107925</v>
      </c>
      <c r="AL34" s="142">
        <v>3133.074158668071</v>
      </c>
      <c r="AM34" s="142">
        <v>3128.1775287319474</v>
      </c>
      <c r="AN34" s="142">
        <v>3121.2366472891908</v>
      </c>
      <c r="AO34" s="142">
        <v>3111.961891098093</v>
      </c>
      <c r="AP34" s="142">
        <v>3100.5272301771206</v>
      </c>
      <c r="AQ34" s="142">
        <v>3087.368341625694</v>
      </c>
      <c r="AR34" s="142">
        <v>3074.1403701371705</v>
      </c>
      <c r="AS34" s="142">
        <v>3062.3109784451499</v>
      </c>
      <c r="AT34" s="142">
        <v>3050.8065580847551</v>
      </c>
      <c r="AU34" s="142">
        <v>3041.1754501349819</v>
      </c>
      <c r="AV34" s="142">
        <v>3031.995752677145</v>
      </c>
      <c r="AW34" s="142">
        <v>3023.6739161315118</v>
      </c>
      <c r="AX34" s="142">
        <v>3016.6948325372332</v>
      </c>
      <c r="AY34" s="142">
        <v>3009.9878204794913</v>
      </c>
      <c r="AZ34" s="142">
        <v>3005.0154465650862</v>
      </c>
    </row>
    <row r="35" spans="1:52">
      <c r="A35" s="128" t="s">
        <v>137</v>
      </c>
      <c r="B35" s="142">
        <v>0</v>
      </c>
      <c r="C35" s="142">
        <v>0</v>
      </c>
      <c r="D35" s="142">
        <v>0</v>
      </c>
      <c r="E35" s="142">
        <v>0</v>
      </c>
      <c r="F35" s="142">
        <v>0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2">
        <v>0</v>
      </c>
      <c r="P35" s="142">
        <v>0</v>
      </c>
      <c r="Q35" s="142">
        <v>0</v>
      </c>
      <c r="R35" s="142">
        <v>0</v>
      </c>
      <c r="S35" s="142">
        <v>0</v>
      </c>
      <c r="T35" s="142">
        <v>0</v>
      </c>
      <c r="U35" s="142">
        <v>0</v>
      </c>
      <c r="V35" s="142">
        <v>0</v>
      </c>
      <c r="W35" s="142">
        <v>0</v>
      </c>
      <c r="X35" s="142">
        <v>0</v>
      </c>
      <c r="Y35" s="142">
        <v>0</v>
      </c>
      <c r="Z35" s="142">
        <v>0</v>
      </c>
      <c r="AA35" s="142">
        <v>0</v>
      </c>
      <c r="AB35" s="142">
        <v>0</v>
      </c>
      <c r="AC35" s="142">
        <v>0</v>
      </c>
      <c r="AD35" s="142">
        <v>0</v>
      </c>
      <c r="AE35" s="142">
        <v>0</v>
      </c>
      <c r="AF35" s="142">
        <v>0</v>
      </c>
      <c r="AG35" s="142">
        <v>0</v>
      </c>
      <c r="AH35" s="142">
        <v>0</v>
      </c>
      <c r="AI35" s="142">
        <v>0</v>
      </c>
      <c r="AJ35" s="142">
        <v>0</v>
      </c>
      <c r="AK35" s="142">
        <v>0</v>
      </c>
      <c r="AL35" s="142">
        <v>0</v>
      </c>
      <c r="AM35" s="142">
        <v>0</v>
      </c>
      <c r="AN35" s="142">
        <v>0</v>
      </c>
      <c r="AO35" s="142">
        <v>0</v>
      </c>
      <c r="AP35" s="142">
        <v>0</v>
      </c>
      <c r="AQ35" s="142">
        <v>0</v>
      </c>
      <c r="AR35" s="142">
        <v>0</v>
      </c>
      <c r="AS35" s="142">
        <v>0</v>
      </c>
      <c r="AT35" s="142">
        <v>0</v>
      </c>
      <c r="AU35" s="142">
        <v>0</v>
      </c>
      <c r="AV35" s="142">
        <v>0</v>
      </c>
      <c r="AW35" s="142">
        <v>0</v>
      </c>
      <c r="AX35" s="142">
        <v>0</v>
      </c>
      <c r="AY35" s="142">
        <v>0</v>
      </c>
      <c r="AZ35" s="142">
        <v>0</v>
      </c>
    </row>
    <row r="36" spans="1:52">
      <c r="A36" s="128" t="s">
        <v>138</v>
      </c>
      <c r="B36" s="142">
        <v>0</v>
      </c>
      <c r="C36" s="142">
        <v>0</v>
      </c>
      <c r="D36" s="142">
        <v>0</v>
      </c>
      <c r="E36" s="142">
        <v>0</v>
      </c>
      <c r="F36" s="142">
        <v>0</v>
      </c>
      <c r="G36" s="142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2">
        <v>0</v>
      </c>
      <c r="P36" s="142">
        <v>0</v>
      </c>
      <c r="Q36" s="142">
        <v>0</v>
      </c>
      <c r="R36" s="142">
        <v>0</v>
      </c>
      <c r="S36" s="142">
        <v>0</v>
      </c>
      <c r="T36" s="142">
        <v>0</v>
      </c>
      <c r="U36" s="142">
        <v>0</v>
      </c>
      <c r="V36" s="142">
        <v>0</v>
      </c>
      <c r="W36" s="142">
        <v>0</v>
      </c>
      <c r="X36" s="142">
        <v>0</v>
      </c>
      <c r="Y36" s="142">
        <v>0</v>
      </c>
      <c r="Z36" s="142">
        <v>0</v>
      </c>
      <c r="AA36" s="142">
        <v>0</v>
      </c>
      <c r="AB36" s="142">
        <v>0</v>
      </c>
      <c r="AC36" s="142">
        <v>0</v>
      </c>
      <c r="AD36" s="142">
        <v>0</v>
      </c>
      <c r="AE36" s="142">
        <v>0</v>
      </c>
      <c r="AF36" s="142">
        <v>0</v>
      </c>
      <c r="AG36" s="142">
        <v>0</v>
      </c>
      <c r="AH36" s="142">
        <v>0</v>
      </c>
      <c r="AI36" s="142">
        <v>0</v>
      </c>
      <c r="AJ36" s="142">
        <v>0</v>
      </c>
      <c r="AK36" s="142">
        <v>0</v>
      </c>
      <c r="AL36" s="142">
        <v>0</v>
      </c>
      <c r="AM36" s="142">
        <v>0</v>
      </c>
      <c r="AN36" s="142">
        <v>0</v>
      </c>
      <c r="AO36" s="142">
        <v>0</v>
      </c>
      <c r="AP36" s="142">
        <v>0</v>
      </c>
      <c r="AQ36" s="142">
        <v>0</v>
      </c>
      <c r="AR36" s="142">
        <v>0</v>
      </c>
      <c r="AS36" s="142">
        <v>0</v>
      </c>
      <c r="AT36" s="142">
        <v>0</v>
      </c>
      <c r="AU36" s="142">
        <v>0</v>
      </c>
      <c r="AV36" s="142">
        <v>0</v>
      </c>
      <c r="AW36" s="142">
        <v>0</v>
      </c>
      <c r="AX36" s="142">
        <v>0</v>
      </c>
      <c r="AY36" s="142">
        <v>0</v>
      </c>
      <c r="AZ36" s="142">
        <v>0</v>
      </c>
    </row>
    <row r="37" spans="1:52">
      <c r="A37" s="126" t="s">
        <v>139</v>
      </c>
      <c r="B37" s="148">
        <v>0</v>
      </c>
      <c r="C37" s="148">
        <v>0</v>
      </c>
      <c r="D37" s="148">
        <v>0</v>
      </c>
      <c r="E37" s="148">
        <v>0</v>
      </c>
      <c r="F37" s="148">
        <v>0</v>
      </c>
      <c r="G37" s="148">
        <v>0</v>
      </c>
      <c r="H37" s="148">
        <v>0</v>
      </c>
      <c r="I37" s="148">
        <v>0</v>
      </c>
      <c r="J37" s="148">
        <v>0</v>
      </c>
      <c r="K37" s="148">
        <v>0</v>
      </c>
      <c r="L37" s="148">
        <v>0</v>
      </c>
      <c r="M37" s="148">
        <v>0</v>
      </c>
      <c r="N37" s="148">
        <v>0</v>
      </c>
      <c r="O37" s="148">
        <v>0</v>
      </c>
      <c r="P37" s="148">
        <v>0</v>
      </c>
      <c r="Q37" s="148">
        <v>0</v>
      </c>
      <c r="R37" s="148">
        <v>0</v>
      </c>
      <c r="S37" s="148">
        <v>0</v>
      </c>
      <c r="T37" s="148">
        <v>0</v>
      </c>
      <c r="U37" s="148">
        <v>0</v>
      </c>
      <c r="V37" s="148">
        <v>0</v>
      </c>
      <c r="W37" s="148">
        <v>0</v>
      </c>
      <c r="X37" s="148">
        <v>0</v>
      </c>
      <c r="Y37" s="148">
        <v>0</v>
      </c>
      <c r="Z37" s="148">
        <v>0</v>
      </c>
      <c r="AA37" s="148">
        <v>0</v>
      </c>
      <c r="AB37" s="148">
        <v>0</v>
      </c>
      <c r="AC37" s="148">
        <v>0</v>
      </c>
      <c r="AD37" s="148">
        <v>0</v>
      </c>
      <c r="AE37" s="148">
        <v>0</v>
      </c>
      <c r="AF37" s="148">
        <v>0</v>
      </c>
      <c r="AG37" s="148">
        <v>0</v>
      </c>
      <c r="AH37" s="148">
        <v>0</v>
      </c>
      <c r="AI37" s="148">
        <v>0</v>
      </c>
      <c r="AJ37" s="148">
        <v>0</v>
      </c>
      <c r="AK37" s="148">
        <v>0</v>
      </c>
      <c r="AL37" s="148">
        <v>0</v>
      </c>
      <c r="AM37" s="148">
        <v>0</v>
      </c>
      <c r="AN37" s="148">
        <v>0</v>
      </c>
      <c r="AO37" s="148">
        <v>0</v>
      </c>
      <c r="AP37" s="148">
        <v>0</v>
      </c>
      <c r="AQ37" s="148">
        <v>0</v>
      </c>
      <c r="AR37" s="148">
        <v>0</v>
      </c>
      <c r="AS37" s="148">
        <v>0</v>
      </c>
      <c r="AT37" s="148">
        <v>0</v>
      </c>
      <c r="AU37" s="148">
        <v>0</v>
      </c>
      <c r="AV37" s="148">
        <v>0</v>
      </c>
      <c r="AW37" s="148">
        <v>0</v>
      </c>
      <c r="AX37" s="148">
        <v>0</v>
      </c>
      <c r="AY37" s="148">
        <v>0</v>
      </c>
      <c r="AZ37" s="148">
        <v>0</v>
      </c>
    </row>
    <row r="38" spans="1:52">
      <c r="A38" s="128" t="s">
        <v>136</v>
      </c>
      <c r="B38" s="142">
        <v>0</v>
      </c>
      <c r="C38" s="142">
        <v>0</v>
      </c>
      <c r="D38" s="142">
        <v>0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42">
        <v>0</v>
      </c>
      <c r="P38" s="142">
        <v>0</v>
      </c>
      <c r="Q38" s="142">
        <v>0</v>
      </c>
      <c r="R38" s="142">
        <v>0</v>
      </c>
      <c r="S38" s="142">
        <v>0</v>
      </c>
      <c r="T38" s="142">
        <v>0</v>
      </c>
      <c r="U38" s="142">
        <v>0</v>
      </c>
      <c r="V38" s="142">
        <v>0</v>
      </c>
      <c r="W38" s="142">
        <v>0</v>
      </c>
      <c r="X38" s="142">
        <v>0</v>
      </c>
      <c r="Y38" s="142">
        <v>0</v>
      </c>
      <c r="Z38" s="142">
        <v>0</v>
      </c>
      <c r="AA38" s="142">
        <v>0</v>
      </c>
      <c r="AB38" s="142">
        <v>0</v>
      </c>
      <c r="AC38" s="142">
        <v>0</v>
      </c>
      <c r="AD38" s="142">
        <v>0</v>
      </c>
      <c r="AE38" s="142">
        <v>0</v>
      </c>
      <c r="AF38" s="142">
        <v>0</v>
      </c>
      <c r="AG38" s="142">
        <v>0</v>
      </c>
      <c r="AH38" s="142">
        <v>0</v>
      </c>
      <c r="AI38" s="142">
        <v>0</v>
      </c>
      <c r="AJ38" s="142">
        <v>0</v>
      </c>
      <c r="AK38" s="142">
        <v>0</v>
      </c>
      <c r="AL38" s="142">
        <v>0</v>
      </c>
      <c r="AM38" s="142">
        <v>0</v>
      </c>
      <c r="AN38" s="142">
        <v>0</v>
      </c>
      <c r="AO38" s="142">
        <v>0</v>
      </c>
      <c r="AP38" s="142">
        <v>0</v>
      </c>
      <c r="AQ38" s="142">
        <v>0</v>
      </c>
      <c r="AR38" s="142">
        <v>0</v>
      </c>
      <c r="AS38" s="142">
        <v>0</v>
      </c>
      <c r="AT38" s="142">
        <v>0</v>
      </c>
      <c r="AU38" s="142">
        <v>0</v>
      </c>
      <c r="AV38" s="142">
        <v>0</v>
      </c>
      <c r="AW38" s="142">
        <v>0</v>
      </c>
      <c r="AX38" s="142">
        <v>0</v>
      </c>
      <c r="AY38" s="142">
        <v>0</v>
      </c>
      <c r="AZ38" s="142">
        <v>0</v>
      </c>
    </row>
    <row r="39" spans="1:52">
      <c r="A39" s="126" t="s">
        <v>140</v>
      </c>
      <c r="B39" s="148">
        <v>0</v>
      </c>
      <c r="C39" s="148">
        <v>0</v>
      </c>
      <c r="D39" s="148">
        <v>0</v>
      </c>
      <c r="E39" s="148">
        <v>0</v>
      </c>
      <c r="F39" s="148">
        <v>0</v>
      </c>
      <c r="G39" s="148">
        <v>0</v>
      </c>
      <c r="H39" s="148">
        <v>0</v>
      </c>
      <c r="I39" s="148">
        <v>0</v>
      </c>
      <c r="J39" s="148">
        <v>0</v>
      </c>
      <c r="K39" s="148">
        <v>0</v>
      </c>
      <c r="L39" s="148">
        <v>0</v>
      </c>
      <c r="M39" s="148">
        <v>0</v>
      </c>
      <c r="N39" s="148">
        <v>0</v>
      </c>
      <c r="O39" s="148">
        <v>0</v>
      </c>
      <c r="P39" s="148">
        <v>0</v>
      </c>
      <c r="Q39" s="148">
        <v>0</v>
      </c>
      <c r="R39" s="148">
        <v>12.960008998988849</v>
      </c>
      <c r="S39" s="148">
        <v>27.196000304999686</v>
      </c>
      <c r="T39" s="148">
        <v>42.312882043241011</v>
      </c>
      <c r="U39" s="148">
        <v>58.694689725866937</v>
      </c>
      <c r="V39" s="148">
        <v>76.017657522117673</v>
      </c>
      <c r="W39" s="148">
        <v>94.533199481810669</v>
      </c>
      <c r="X39" s="148">
        <v>114.55200893352875</v>
      </c>
      <c r="Y39" s="148">
        <v>135.42517560365494</v>
      </c>
      <c r="Z39" s="148">
        <v>156.54355284716152</v>
      </c>
      <c r="AA39" s="148">
        <v>177.82146605534709</v>
      </c>
      <c r="AB39" s="148">
        <v>197.7984252588839</v>
      </c>
      <c r="AC39" s="148">
        <v>216.20728437001557</v>
      </c>
      <c r="AD39" s="148">
        <v>233.16699586962429</v>
      </c>
      <c r="AE39" s="148">
        <v>248.86394718385523</v>
      </c>
      <c r="AF39" s="148">
        <v>263.5507095669974</v>
      </c>
      <c r="AG39" s="148">
        <v>277.71074293309977</v>
      </c>
      <c r="AH39" s="148">
        <v>291.80422983913519</v>
      </c>
      <c r="AI39" s="148">
        <v>305.89844795849785</v>
      </c>
      <c r="AJ39" s="148">
        <v>320.15839407020667</v>
      </c>
      <c r="AK39" s="148">
        <v>335.09626275466871</v>
      </c>
      <c r="AL39" s="148">
        <v>350.87071184141763</v>
      </c>
      <c r="AM39" s="148">
        <v>367.54910728340349</v>
      </c>
      <c r="AN39" s="148">
        <v>384.91873942386025</v>
      </c>
      <c r="AO39" s="148">
        <v>402.65347888835362</v>
      </c>
      <c r="AP39" s="148">
        <v>420.47852820309834</v>
      </c>
      <c r="AQ39" s="148">
        <v>438.32420569732039</v>
      </c>
      <c r="AR39" s="148">
        <v>455.93970226964285</v>
      </c>
      <c r="AS39" s="148">
        <v>473.50541417171786</v>
      </c>
      <c r="AT39" s="148">
        <v>491.03249983032265</v>
      </c>
      <c r="AU39" s="148">
        <v>508.65280009687632</v>
      </c>
      <c r="AV39" s="148">
        <v>526.17497592792461</v>
      </c>
      <c r="AW39" s="148">
        <v>543.43883941933484</v>
      </c>
      <c r="AX39" s="148">
        <v>560.39238788296439</v>
      </c>
      <c r="AY39" s="148">
        <v>577.28923327826817</v>
      </c>
      <c r="AZ39" s="148">
        <v>594.15683345475793</v>
      </c>
    </row>
    <row r="40" spans="1:52">
      <c r="A40" s="128" t="s">
        <v>141</v>
      </c>
      <c r="B40" s="142">
        <v>0</v>
      </c>
      <c r="C40" s="142">
        <v>0</v>
      </c>
      <c r="D40" s="142">
        <v>0</v>
      </c>
      <c r="E40" s="142">
        <v>0</v>
      </c>
      <c r="F40" s="142">
        <v>0</v>
      </c>
      <c r="G40" s="142">
        <v>0</v>
      </c>
      <c r="H40" s="142">
        <v>0</v>
      </c>
      <c r="I40" s="142">
        <v>0</v>
      </c>
      <c r="J40" s="142">
        <v>0</v>
      </c>
      <c r="K40" s="142">
        <v>0</v>
      </c>
      <c r="L40" s="142">
        <v>0</v>
      </c>
      <c r="M40" s="142">
        <v>0</v>
      </c>
      <c r="N40" s="142">
        <v>0</v>
      </c>
      <c r="O40" s="142">
        <v>0</v>
      </c>
      <c r="P40" s="142">
        <v>0</v>
      </c>
      <c r="Q40" s="142">
        <v>0</v>
      </c>
      <c r="R40" s="142">
        <v>12.960008998988849</v>
      </c>
      <c r="S40" s="142">
        <v>27.196000304999686</v>
      </c>
      <c r="T40" s="142">
        <v>42.312882043241011</v>
      </c>
      <c r="U40" s="142">
        <v>58.694689725866937</v>
      </c>
      <c r="V40" s="142">
        <v>76.017657522117673</v>
      </c>
      <c r="W40" s="142">
        <v>94.533199481810669</v>
      </c>
      <c r="X40" s="142">
        <v>114.55200893352875</v>
      </c>
      <c r="Y40" s="142">
        <v>135.42517560365494</v>
      </c>
      <c r="Z40" s="142">
        <v>156.54355284716152</v>
      </c>
      <c r="AA40" s="142">
        <v>177.82146605534709</v>
      </c>
      <c r="AB40" s="142">
        <v>197.7984252588839</v>
      </c>
      <c r="AC40" s="142">
        <v>216.20728437001557</v>
      </c>
      <c r="AD40" s="142">
        <v>233.16699586962429</v>
      </c>
      <c r="AE40" s="142">
        <v>248.86394718385523</v>
      </c>
      <c r="AF40" s="142">
        <v>263.5507095669974</v>
      </c>
      <c r="AG40" s="142">
        <v>277.71074293309977</v>
      </c>
      <c r="AH40" s="142">
        <v>291.80422983913519</v>
      </c>
      <c r="AI40" s="142">
        <v>305.89844795849785</v>
      </c>
      <c r="AJ40" s="142">
        <v>320.15839407020667</v>
      </c>
      <c r="AK40" s="142">
        <v>335.09626275466871</v>
      </c>
      <c r="AL40" s="142">
        <v>350.87071184141763</v>
      </c>
      <c r="AM40" s="142">
        <v>367.54910728340349</v>
      </c>
      <c r="AN40" s="142">
        <v>384.91873942386025</v>
      </c>
      <c r="AO40" s="142">
        <v>402.65347888835362</v>
      </c>
      <c r="AP40" s="142">
        <v>420.47852820309834</v>
      </c>
      <c r="AQ40" s="142">
        <v>438.32420569732039</v>
      </c>
      <c r="AR40" s="142">
        <v>455.93970226964285</v>
      </c>
      <c r="AS40" s="142">
        <v>473.50541417171786</v>
      </c>
      <c r="AT40" s="142">
        <v>491.03249983032265</v>
      </c>
      <c r="AU40" s="142">
        <v>508.65280009687632</v>
      </c>
      <c r="AV40" s="142">
        <v>526.17497592792461</v>
      </c>
      <c r="AW40" s="142">
        <v>543.43883941933484</v>
      </c>
      <c r="AX40" s="142">
        <v>560.39238788296439</v>
      </c>
      <c r="AY40" s="142">
        <v>577.28923327826817</v>
      </c>
      <c r="AZ40" s="142">
        <v>594.15683345475793</v>
      </c>
    </row>
    <row r="41" spans="1:52">
      <c r="A41" s="128" t="s">
        <v>142</v>
      </c>
      <c r="B41" s="142">
        <v>0</v>
      </c>
      <c r="C41" s="142">
        <v>0</v>
      </c>
      <c r="D41" s="142">
        <v>0</v>
      </c>
      <c r="E41" s="142">
        <v>0</v>
      </c>
      <c r="F41" s="142">
        <v>0</v>
      </c>
      <c r="G41" s="142">
        <v>0</v>
      </c>
      <c r="H41" s="142">
        <v>0</v>
      </c>
      <c r="I41" s="142">
        <v>0</v>
      </c>
      <c r="J41" s="142">
        <v>0</v>
      </c>
      <c r="K41" s="142">
        <v>0</v>
      </c>
      <c r="L41" s="142">
        <v>0</v>
      </c>
      <c r="M41" s="142">
        <v>0</v>
      </c>
      <c r="N41" s="142">
        <v>0</v>
      </c>
      <c r="O41" s="142">
        <v>0</v>
      </c>
      <c r="P41" s="142">
        <v>0</v>
      </c>
      <c r="Q41" s="142">
        <v>0</v>
      </c>
      <c r="R41" s="142">
        <v>0</v>
      </c>
      <c r="S41" s="142">
        <v>0</v>
      </c>
      <c r="T41" s="142">
        <v>0</v>
      </c>
      <c r="U41" s="142">
        <v>0</v>
      </c>
      <c r="V41" s="142">
        <v>0</v>
      </c>
      <c r="W41" s="142">
        <v>0</v>
      </c>
      <c r="X41" s="142">
        <v>0</v>
      </c>
      <c r="Y41" s="142">
        <v>0</v>
      </c>
      <c r="Z41" s="142">
        <v>0</v>
      </c>
      <c r="AA41" s="142">
        <v>0</v>
      </c>
      <c r="AB41" s="142">
        <v>0</v>
      </c>
      <c r="AC41" s="142">
        <v>0</v>
      </c>
      <c r="AD41" s="142">
        <v>0</v>
      </c>
      <c r="AE41" s="142">
        <v>0</v>
      </c>
      <c r="AF41" s="142">
        <v>0</v>
      </c>
      <c r="AG41" s="142">
        <v>0</v>
      </c>
      <c r="AH41" s="142">
        <v>0</v>
      </c>
      <c r="AI41" s="142">
        <v>0</v>
      </c>
      <c r="AJ41" s="142">
        <v>0</v>
      </c>
      <c r="AK41" s="142">
        <v>0</v>
      </c>
      <c r="AL41" s="142">
        <v>0</v>
      </c>
      <c r="AM41" s="142">
        <v>0</v>
      </c>
      <c r="AN41" s="142">
        <v>0</v>
      </c>
      <c r="AO41" s="142">
        <v>0</v>
      </c>
      <c r="AP41" s="142">
        <v>0</v>
      </c>
      <c r="AQ41" s="142">
        <v>0</v>
      </c>
      <c r="AR41" s="142">
        <v>0</v>
      </c>
      <c r="AS41" s="142">
        <v>0</v>
      </c>
      <c r="AT41" s="142">
        <v>0</v>
      </c>
      <c r="AU41" s="142">
        <v>0</v>
      </c>
      <c r="AV41" s="142">
        <v>0</v>
      </c>
      <c r="AW41" s="142">
        <v>0</v>
      </c>
      <c r="AX41" s="142">
        <v>0</v>
      </c>
      <c r="AY41" s="142">
        <v>0</v>
      </c>
      <c r="AZ41" s="142">
        <v>0</v>
      </c>
    </row>
    <row r="42" spans="1:52">
      <c r="A42" s="128" t="s">
        <v>143</v>
      </c>
      <c r="B42" s="142">
        <v>0</v>
      </c>
      <c r="C42" s="142">
        <v>0</v>
      </c>
      <c r="D42" s="142">
        <v>0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  <c r="J42" s="142">
        <v>0</v>
      </c>
      <c r="K42" s="142">
        <v>0</v>
      </c>
      <c r="L42" s="142">
        <v>0</v>
      </c>
      <c r="M42" s="142">
        <v>0</v>
      </c>
      <c r="N42" s="142">
        <v>0</v>
      </c>
      <c r="O42" s="142">
        <v>0</v>
      </c>
      <c r="P42" s="142">
        <v>0</v>
      </c>
      <c r="Q42" s="142">
        <v>0</v>
      </c>
      <c r="R42" s="142">
        <v>0</v>
      </c>
      <c r="S42" s="142">
        <v>0</v>
      </c>
      <c r="T42" s="142">
        <v>0</v>
      </c>
      <c r="U42" s="142">
        <v>0</v>
      </c>
      <c r="V42" s="142">
        <v>0</v>
      </c>
      <c r="W42" s="142">
        <v>0</v>
      </c>
      <c r="X42" s="142">
        <v>0</v>
      </c>
      <c r="Y42" s="142">
        <v>0</v>
      </c>
      <c r="Z42" s="142">
        <v>0</v>
      </c>
      <c r="AA42" s="142">
        <v>0</v>
      </c>
      <c r="AB42" s="142">
        <v>0</v>
      </c>
      <c r="AC42" s="142">
        <v>0</v>
      </c>
      <c r="AD42" s="142">
        <v>0</v>
      </c>
      <c r="AE42" s="142">
        <v>0</v>
      </c>
      <c r="AF42" s="142">
        <v>0</v>
      </c>
      <c r="AG42" s="142">
        <v>0</v>
      </c>
      <c r="AH42" s="142">
        <v>0</v>
      </c>
      <c r="AI42" s="142">
        <v>0</v>
      </c>
      <c r="AJ42" s="142">
        <v>0</v>
      </c>
      <c r="AK42" s="142">
        <v>0</v>
      </c>
      <c r="AL42" s="142">
        <v>0</v>
      </c>
      <c r="AM42" s="142">
        <v>0</v>
      </c>
      <c r="AN42" s="142">
        <v>0</v>
      </c>
      <c r="AO42" s="142">
        <v>0</v>
      </c>
      <c r="AP42" s="142">
        <v>0</v>
      </c>
      <c r="AQ42" s="142">
        <v>0</v>
      </c>
      <c r="AR42" s="142">
        <v>0</v>
      </c>
      <c r="AS42" s="142">
        <v>0</v>
      </c>
      <c r="AT42" s="142">
        <v>0</v>
      </c>
      <c r="AU42" s="142">
        <v>0</v>
      </c>
      <c r="AV42" s="142">
        <v>0</v>
      </c>
      <c r="AW42" s="142">
        <v>0</v>
      </c>
      <c r="AX42" s="142">
        <v>0</v>
      </c>
      <c r="AY42" s="142">
        <v>0</v>
      </c>
      <c r="AZ42" s="142">
        <v>0</v>
      </c>
    </row>
    <row r="43" spans="1:52">
      <c r="A43" s="126" t="s">
        <v>144</v>
      </c>
      <c r="B43" s="148">
        <v>0</v>
      </c>
      <c r="C43" s="148">
        <v>0</v>
      </c>
      <c r="D43" s="148">
        <v>0</v>
      </c>
      <c r="E43" s="148">
        <v>0</v>
      </c>
      <c r="F43" s="148">
        <v>0</v>
      </c>
      <c r="G43" s="148">
        <v>0</v>
      </c>
      <c r="H43" s="148">
        <v>0</v>
      </c>
      <c r="I43" s="148">
        <v>0</v>
      </c>
      <c r="J43" s="148">
        <v>0</v>
      </c>
      <c r="K43" s="148">
        <v>0</v>
      </c>
      <c r="L43" s="148">
        <v>0</v>
      </c>
      <c r="M43" s="148">
        <v>0</v>
      </c>
      <c r="N43" s="148">
        <v>0</v>
      </c>
      <c r="O43" s="148">
        <v>0</v>
      </c>
      <c r="P43" s="148">
        <v>0</v>
      </c>
      <c r="Q43" s="148">
        <v>0</v>
      </c>
      <c r="R43" s="148">
        <v>0</v>
      </c>
      <c r="S43" s="148">
        <v>0</v>
      </c>
      <c r="T43" s="148">
        <v>0</v>
      </c>
      <c r="U43" s="148">
        <v>0</v>
      </c>
      <c r="V43" s="148">
        <v>0</v>
      </c>
      <c r="W43" s="148">
        <v>0</v>
      </c>
      <c r="X43" s="148">
        <v>0</v>
      </c>
      <c r="Y43" s="148">
        <v>0</v>
      </c>
      <c r="Z43" s="148">
        <v>0</v>
      </c>
      <c r="AA43" s="148">
        <v>0</v>
      </c>
      <c r="AB43" s="148">
        <v>0</v>
      </c>
      <c r="AC43" s="148">
        <v>0</v>
      </c>
      <c r="AD43" s="148">
        <v>0</v>
      </c>
      <c r="AE43" s="148">
        <v>0</v>
      </c>
      <c r="AF43" s="148">
        <v>0</v>
      </c>
      <c r="AG43" s="148">
        <v>0</v>
      </c>
      <c r="AH43" s="148">
        <v>0</v>
      </c>
      <c r="AI43" s="148">
        <v>0</v>
      </c>
      <c r="AJ43" s="148">
        <v>0</v>
      </c>
      <c r="AK43" s="148">
        <v>0</v>
      </c>
      <c r="AL43" s="148">
        <v>0</v>
      </c>
      <c r="AM43" s="148">
        <v>0</v>
      </c>
      <c r="AN43" s="148">
        <v>0</v>
      </c>
      <c r="AO43" s="148">
        <v>0</v>
      </c>
      <c r="AP43" s="148">
        <v>0</v>
      </c>
      <c r="AQ43" s="148">
        <v>0</v>
      </c>
      <c r="AR43" s="148">
        <v>0</v>
      </c>
      <c r="AS43" s="148">
        <v>0</v>
      </c>
      <c r="AT43" s="148">
        <v>0</v>
      </c>
      <c r="AU43" s="148">
        <v>0</v>
      </c>
      <c r="AV43" s="148">
        <v>0</v>
      </c>
      <c r="AW43" s="148">
        <v>0</v>
      </c>
      <c r="AX43" s="148">
        <v>0</v>
      </c>
      <c r="AY43" s="148">
        <v>0</v>
      </c>
      <c r="AZ43" s="148">
        <v>0</v>
      </c>
    </row>
    <row r="44" spans="1:52">
      <c r="A44" s="128" t="s">
        <v>145</v>
      </c>
      <c r="B44" s="142">
        <v>0</v>
      </c>
      <c r="C44" s="142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0</v>
      </c>
      <c r="P44" s="142">
        <v>0</v>
      </c>
      <c r="Q44" s="142">
        <v>0</v>
      </c>
      <c r="R44" s="142">
        <v>0</v>
      </c>
      <c r="S44" s="142">
        <v>0</v>
      </c>
      <c r="T44" s="142">
        <v>0</v>
      </c>
      <c r="U44" s="142">
        <v>0</v>
      </c>
      <c r="V44" s="142">
        <v>0</v>
      </c>
      <c r="W44" s="142">
        <v>0</v>
      </c>
      <c r="X44" s="142">
        <v>0</v>
      </c>
      <c r="Y44" s="142">
        <v>0</v>
      </c>
      <c r="Z44" s="142">
        <v>0</v>
      </c>
      <c r="AA44" s="142">
        <v>0</v>
      </c>
      <c r="AB44" s="142">
        <v>0</v>
      </c>
      <c r="AC44" s="142">
        <v>0</v>
      </c>
      <c r="AD44" s="142">
        <v>0</v>
      </c>
      <c r="AE44" s="142">
        <v>0</v>
      </c>
      <c r="AF44" s="142">
        <v>0</v>
      </c>
      <c r="AG44" s="142">
        <v>0</v>
      </c>
      <c r="AH44" s="142">
        <v>0</v>
      </c>
      <c r="AI44" s="142">
        <v>0</v>
      </c>
      <c r="AJ44" s="142">
        <v>0</v>
      </c>
      <c r="AK44" s="142">
        <v>0</v>
      </c>
      <c r="AL44" s="142">
        <v>0</v>
      </c>
      <c r="AM44" s="142">
        <v>0</v>
      </c>
      <c r="AN44" s="142">
        <v>0</v>
      </c>
      <c r="AO44" s="142">
        <v>0</v>
      </c>
      <c r="AP44" s="142">
        <v>0</v>
      </c>
      <c r="AQ44" s="142">
        <v>0</v>
      </c>
      <c r="AR44" s="142">
        <v>0</v>
      </c>
      <c r="AS44" s="142">
        <v>0</v>
      </c>
      <c r="AT44" s="142">
        <v>0</v>
      </c>
      <c r="AU44" s="142">
        <v>0</v>
      </c>
      <c r="AV44" s="142">
        <v>0</v>
      </c>
      <c r="AW44" s="142">
        <v>0</v>
      </c>
      <c r="AX44" s="142">
        <v>0</v>
      </c>
      <c r="AY44" s="142">
        <v>0</v>
      </c>
      <c r="AZ44" s="142">
        <v>0</v>
      </c>
    </row>
    <row r="45" spans="1:52">
      <c r="A45" s="124" t="s">
        <v>44</v>
      </c>
      <c r="B45" s="147">
        <v>172346.78641078164</v>
      </c>
      <c r="C45" s="147">
        <v>174032.29372763255</v>
      </c>
      <c r="D45" s="147">
        <v>176453.51270746603</v>
      </c>
      <c r="E45" s="147">
        <v>175653.48376598803</v>
      </c>
      <c r="F45" s="147">
        <v>177741.72340588708</v>
      </c>
      <c r="G45" s="147">
        <v>175763.71473177869</v>
      </c>
      <c r="H45" s="147">
        <v>179592.38325801439</v>
      </c>
      <c r="I45" s="147">
        <v>180381.09324949971</v>
      </c>
      <c r="J45" s="147">
        <v>178078.93272178559</v>
      </c>
      <c r="K45" s="147">
        <v>177182.98477345271</v>
      </c>
      <c r="L45" s="147">
        <v>173451.3801165311</v>
      </c>
      <c r="M45" s="147">
        <v>171666.88936674764</v>
      </c>
      <c r="N45" s="147">
        <v>167148.65119293367</v>
      </c>
      <c r="O45" s="147">
        <v>165962.15462984296</v>
      </c>
      <c r="P45" s="147">
        <v>170829.46667129631</v>
      </c>
      <c r="Q45" s="147">
        <v>172605.06339857326</v>
      </c>
      <c r="R45" s="147">
        <v>174278.5879848788</v>
      </c>
      <c r="S45" s="147">
        <v>174703.37803662434</v>
      </c>
      <c r="T45" s="147">
        <v>173507.93120544014</v>
      </c>
      <c r="U45" s="147">
        <v>171803.38507091175</v>
      </c>
      <c r="V45" s="147">
        <v>169511.48476481604</v>
      </c>
      <c r="W45" s="147">
        <v>166726.03834781089</v>
      </c>
      <c r="X45" s="147">
        <v>164040.24035069483</v>
      </c>
      <c r="Y45" s="147">
        <v>161113.41460589771</v>
      </c>
      <c r="Z45" s="147">
        <v>158310.28028830313</v>
      </c>
      <c r="AA45" s="147">
        <v>155732.60057108657</v>
      </c>
      <c r="AB45" s="147">
        <v>153512.45773819837</v>
      </c>
      <c r="AC45" s="147">
        <v>151609.47349273143</v>
      </c>
      <c r="AD45" s="147">
        <v>150152.73585460312</v>
      </c>
      <c r="AE45" s="147">
        <v>148892.88252516545</v>
      </c>
      <c r="AF45" s="147">
        <v>147814.40459670866</v>
      </c>
      <c r="AG45" s="147">
        <v>146817.418574215</v>
      </c>
      <c r="AH45" s="147">
        <v>145865.70408859936</v>
      </c>
      <c r="AI45" s="147">
        <v>144897.24633639588</v>
      </c>
      <c r="AJ45" s="147">
        <v>143877.8113541776</v>
      </c>
      <c r="AK45" s="147">
        <v>142813.23260430447</v>
      </c>
      <c r="AL45" s="147">
        <v>141692.43970591627</v>
      </c>
      <c r="AM45" s="147">
        <v>140525.42698999032</v>
      </c>
      <c r="AN45" s="147">
        <v>139304.68253612795</v>
      </c>
      <c r="AO45" s="147">
        <v>138034.24784636931</v>
      </c>
      <c r="AP45" s="147">
        <v>136758.47338661342</v>
      </c>
      <c r="AQ45" s="147">
        <v>135548.6427207677</v>
      </c>
      <c r="AR45" s="147">
        <v>134330.38657135714</v>
      </c>
      <c r="AS45" s="147">
        <v>133127.41277178284</v>
      </c>
      <c r="AT45" s="147">
        <v>131930.50236290114</v>
      </c>
      <c r="AU45" s="147">
        <v>130809.77367857858</v>
      </c>
      <c r="AV45" s="147">
        <v>129722.25613095437</v>
      </c>
      <c r="AW45" s="147">
        <v>128656.04822344305</v>
      </c>
      <c r="AX45" s="147">
        <v>127606.61713932689</v>
      </c>
      <c r="AY45" s="147">
        <v>126605.14198711925</v>
      </c>
      <c r="AZ45" s="147">
        <v>125618.31799352601</v>
      </c>
    </row>
    <row r="46" spans="1:52">
      <c r="A46" s="126" t="s">
        <v>135</v>
      </c>
      <c r="B46" s="148">
        <v>172346.78641078164</v>
      </c>
      <c r="C46" s="148">
        <v>174032.29372763255</v>
      </c>
      <c r="D46" s="148">
        <v>176453.51270746603</v>
      </c>
      <c r="E46" s="148">
        <v>175653.48156389286</v>
      </c>
      <c r="F46" s="148">
        <v>177741.72018458616</v>
      </c>
      <c r="G46" s="148">
        <v>175763.71088949288</v>
      </c>
      <c r="H46" s="148">
        <v>179592.36453304096</v>
      </c>
      <c r="I46" s="148">
        <v>180381.06504695839</v>
      </c>
      <c r="J46" s="148">
        <v>178078.36361544364</v>
      </c>
      <c r="K46" s="148">
        <v>177181.88191569061</v>
      </c>
      <c r="L46" s="148">
        <v>173447.93108584505</v>
      </c>
      <c r="M46" s="148">
        <v>171656.93019884068</v>
      </c>
      <c r="N46" s="148">
        <v>167129.99340507539</v>
      </c>
      <c r="O46" s="148">
        <v>165924.25739194642</v>
      </c>
      <c r="P46" s="148">
        <v>170750.4602112759</v>
      </c>
      <c r="Q46" s="148">
        <v>172466.78270283571</v>
      </c>
      <c r="R46" s="148">
        <v>174059.45589029338</v>
      </c>
      <c r="S46" s="148">
        <v>174393.10521816</v>
      </c>
      <c r="T46" s="148">
        <v>173084.99719928351</v>
      </c>
      <c r="U46" s="148">
        <v>171221.78381800235</v>
      </c>
      <c r="V46" s="148">
        <v>168730.60173408201</v>
      </c>
      <c r="W46" s="148">
        <v>164912.13726909156</v>
      </c>
      <c r="X46" s="148">
        <v>160955.27770127467</v>
      </c>
      <c r="Y46" s="148">
        <v>156486.41131911211</v>
      </c>
      <c r="Z46" s="148">
        <v>152185.44476264782</v>
      </c>
      <c r="AA46" s="148">
        <v>148133.65121425179</v>
      </c>
      <c r="AB46" s="148">
        <v>144581.19690933701</v>
      </c>
      <c r="AC46" s="148">
        <v>141424.72492318254</v>
      </c>
      <c r="AD46" s="148">
        <v>138874.83508361236</v>
      </c>
      <c r="AE46" s="148">
        <v>136621.70245043267</v>
      </c>
      <c r="AF46" s="148">
        <v>134505.71872565168</v>
      </c>
      <c r="AG46" s="148">
        <v>132419.16120436593</v>
      </c>
      <c r="AH46" s="148">
        <v>130288.78471987839</v>
      </c>
      <c r="AI46" s="148">
        <v>128066.54304605418</v>
      </c>
      <c r="AJ46" s="148">
        <v>125701.47075021877</v>
      </c>
      <c r="AK46" s="148">
        <v>123191.83343126255</v>
      </c>
      <c r="AL46" s="148">
        <v>120531.25732425106</v>
      </c>
      <c r="AM46" s="148">
        <v>117744.4612252535</v>
      </c>
      <c r="AN46" s="148">
        <v>114852.01475116421</v>
      </c>
      <c r="AO46" s="148">
        <v>111893.8303148007</v>
      </c>
      <c r="AP46" s="148">
        <v>108926.15328536739</v>
      </c>
      <c r="AQ46" s="148">
        <v>106043.47042523517</v>
      </c>
      <c r="AR46" s="148">
        <v>103221.22448769301</v>
      </c>
      <c r="AS46" s="148">
        <v>100508.40213036563</v>
      </c>
      <c r="AT46" s="148">
        <v>97893.162664310759</v>
      </c>
      <c r="AU46" s="148">
        <v>95451.034393305265</v>
      </c>
      <c r="AV46" s="148">
        <v>93149.059914012425</v>
      </c>
      <c r="AW46" s="148">
        <v>90990.809281967493</v>
      </c>
      <c r="AX46" s="148">
        <v>88964.571906912039</v>
      </c>
      <c r="AY46" s="148">
        <v>87081.515717319387</v>
      </c>
      <c r="AZ46" s="148">
        <v>85301.183684451607</v>
      </c>
    </row>
    <row r="47" spans="1:52">
      <c r="A47" s="128" t="s">
        <v>146</v>
      </c>
      <c r="B47" s="142">
        <v>3506.1885406744727</v>
      </c>
      <c r="C47" s="142">
        <v>3683.29043583865</v>
      </c>
      <c r="D47" s="142">
        <v>3890.7813378649034</v>
      </c>
      <c r="E47" s="142">
        <v>4027.2907528823803</v>
      </c>
      <c r="F47" s="142">
        <v>4342.710378933426</v>
      </c>
      <c r="G47" s="142">
        <v>4474.428206088518</v>
      </c>
      <c r="H47" s="142">
        <v>4616.0616358767738</v>
      </c>
      <c r="I47" s="142">
        <v>4572.7377087843925</v>
      </c>
      <c r="J47" s="142">
        <v>4715.5735441137276</v>
      </c>
      <c r="K47" s="142">
        <v>4951.7865413812506</v>
      </c>
      <c r="L47" s="142">
        <v>4990.9702053393121</v>
      </c>
      <c r="M47" s="142">
        <v>5187.8521779624316</v>
      </c>
      <c r="N47" s="142">
        <v>5162.358709835853</v>
      </c>
      <c r="O47" s="142">
        <v>5477.2433095522201</v>
      </c>
      <c r="P47" s="142">
        <v>5524.0880805934867</v>
      </c>
      <c r="Q47" s="142">
        <v>5582.5750553734015</v>
      </c>
      <c r="R47" s="142">
        <v>5760.765134274342</v>
      </c>
      <c r="S47" s="142">
        <v>5838.5072230519645</v>
      </c>
      <c r="T47" s="142">
        <v>5758.0316241153132</v>
      </c>
      <c r="U47" s="142">
        <v>5656.8376989863154</v>
      </c>
      <c r="V47" s="142">
        <v>5541.4517209443266</v>
      </c>
      <c r="W47" s="142">
        <v>5351.9815190773124</v>
      </c>
      <c r="X47" s="142">
        <v>5182.8465573304675</v>
      </c>
      <c r="Y47" s="142">
        <v>5003.1471853360054</v>
      </c>
      <c r="Z47" s="142">
        <v>4849.7225834425435</v>
      </c>
      <c r="AA47" s="142">
        <v>4726.3930188791619</v>
      </c>
      <c r="AB47" s="142">
        <v>4635.0226076881399</v>
      </c>
      <c r="AC47" s="142">
        <v>4564.4757502449693</v>
      </c>
      <c r="AD47" s="142">
        <v>4534.3744327400345</v>
      </c>
      <c r="AE47" s="142">
        <v>4516.6603331749875</v>
      </c>
      <c r="AF47" s="142">
        <v>4499.194385829267</v>
      </c>
      <c r="AG47" s="142">
        <v>4478.9936452205011</v>
      </c>
      <c r="AH47" s="142">
        <v>4454.1964131487703</v>
      </c>
      <c r="AI47" s="142">
        <v>4423.5143137486748</v>
      </c>
      <c r="AJ47" s="142">
        <v>4386.6609069387541</v>
      </c>
      <c r="AK47" s="142">
        <v>4341.3047070517669</v>
      </c>
      <c r="AL47" s="142">
        <v>4287.6421365226734</v>
      </c>
      <c r="AM47" s="142">
        <v>4224.1099109926918</v>
      </c>
      <c r="AN47" s="142">
        <v>4152.5825053326098</v>
      </c>
      <c r="AO47" s="142">
        <v>4072.6810640217686</v>
      </c>
      <c r="AP47" s="142">
        <v>3987.4901580692062</v>
      </c>
      <c r="AQ47" s="142">
        <v>3899.7606797106537</v>
      </c>
      <c r="AR47" s="142">
        <v>3809.6344444859883</v>
      </c>
      <c r="AS47" s="142">
        <v>3718.1501053336879</v>
      </c>
      <c r="AT47" s="142">
        <v>3626.653406062288</v>
      </c>
      <c r="AU47" s="142">
        <v>3537.2395577418552</v>
      </c>
      <c r="AV47" s="142">
        <v>3450.1893471386693</v>
      </c>
      <c r="AW47" s="142">
        <v>3365.2662168925171</v>
      </c>
      <c r="AX47" s="142">
        <v>3283.5304781666218</v>
      </c>
      <c r="AY47" s="142">
        <v>3204.2709334230212</v>
      </c>
      <c r="AZ47" s="142">
        <v>3126.8951622220748</v>
      </c>
    </row>
    <row r="48" spans="1:52">
      <c r="A48" s="128" t="s">
        <v>136</v>
      </c>
      <c r="B48" s="142">
        <v>125389.6340530934</v>
      </c>
      <c r="C48" s="142">
        <v>123248.67026713984</v>
      </c>
      <c r="D48" s="142">
        <v>121584.84868621046</v>
      </c>
      <c r="E48" s="142">
        <v>116822.70988568879</v>
      </c>
      <c r="F48" s="142">
        <v>113280.59918718158</v>
      </c>
      <c r="G48" s="142">
        <v>108229.3331328389</v>
      </c>
      <c r="H48" s="142">
        <v>104942.93215598348</v>
      </c>
      <c r="I48" s="142">
        <v>101749.60445926531</v>
      </c>
      <c r="J48" s="142">
        <v>96708.929839067569</v>
      </c>
      <c r="K48" s="142">
        <v>93136.989185508603</v>
      </c>
      <c r="L48" s="142">
        <v>88083.487614610392</v>
      </c>
      <c r="M48" s="142">
        <v>84450.25225804231</v>
      </c>
      <c r="N48" s="142">
        <v>78759.727175049542</v>
      </c>
      <c r="O48" s="142">
        <v>75975.142802711198</v>
      </c>
      <c r="P48" s="142">
        <v>75700.651547209229</v>
      </c>
      <c r="Q48" s="142">
        <v>74177.437581914812</v>
      </c>
      <c r="R48" s="142">
        <v>73886.768087387914</v>
      </c>
      <c r="S48" s="142">
        <v>73167.675459492253</v>
      </c>
      <c r="T48" s="142">
        <v>71779.30774669339</v>
      </c>
      <c r="U48" s="142">
        <v>70306.290703429608</v>
      </c>
      <c r="V48" s="142">
        <v>68750.241073102283</v>
      </c>
      <c r="W48" s="142">
        <v>66949.005478534993</v>
      </c>
      <c r="X48" s="142">
        <v>65231.730020982221</v>
      </c>
      <c r="Y48" s="142">
        <v>63473.648895447928</v>
      </c>
      <c r="Z48" s="142">
        <v>61931.791885203886</v>
      </c>
      <c r="AA48" s="142">
        <v>60611.478092395744</v>
      </c>
      <c r="AB48" s="142">
        <v>59566.045423382973</v>
      </c>
      <c r="AC48" s="142">
        <v>58711.895012276545</v>
      </c>
      <c r="AD48" s="142">
        <v>58085.747381499401</v>
      </c>
      <c r="AE48" s="142">
        <v>57549.201301133908</v>
      </c>
      <c r="AF48" s="142">
        <v>57021.27267423609</v>
      </c>
      <c r="AG48" s="142">
        <v>56445.851014947737</v>
      </c>
      <c r="AH48" s="142">
        <v>55780.59278123</v>
      </c>
      <c r="AI48" s="142">
        <v>55013.239716187323</v>
      </c>
      <c r="AJ48" s="142">
        <v>54128.655515155107</v>
      </c>
      <c r="AK48" s="142">
        <v>53142.532003913569</v>
      </c>
      <c r="AL48" s="142">
        <v>52063.227002545063</v>
      </c>
      <c r="AM48" s="142">
        <v>50915.229800292866</v>
      </c>
      <c r="AN48" s="142">
        <v>49712.773411908849</v>
      </c>
      <c r="AO48" s="142">
        <v>48477.813446574772</v>
      </c>
      <c r="AP48" s="142">
        <v>47234.745750631664</v>
      </c>
      <c r="AQ48" s="142">
        <v>46026.675528074156</v>
      </c>
      <c r="AR48" s="142">
        <v>44841.457095906917</v>
      </c>
      <c r="AS48" s="142">
        <v>43700.816278830243</v>
      </c>
      <c r="AT48" s="142">
        <v>42595.883255392189</v>
      </c>
      <c r="AU48" s="142">
        <v>41561.154720805607</v>
      </c>
      <c r="AV48" s="142">
        <v>40580.254337595361</v>
      </c>
      <c r="AW48" s="142">
        <v>39651.619314808435</v>
      </c>
      <c r="AX48" s="142">
        <v>38765.954068427869</v>
      </c>
      <c r="AY48" s="142">
        <v>37930.172544480549</v>
      </c>
      <c r="AZ48" s="142">
        <v>37123.458587315035</v>
      </c>
    </row>
    <row r="49" spans="1:52">
      <c r="A49" s="128" t="s">
        <v>147</v>
      </c>
      <c r="B49" s="142">
        <v>299.23503055384811</v>
      </c>
      <c r="C49" s="142">
        <v>343.43232990593089</v>
      </c>
      <c r="D49" s="142">
        <v>342.02039718767554</v>
      </c>
      <c r="E49" s="142">
        <v>334.43855311542677</v>
      </c>
      <c r="F49" s="142">
        <v>347.08291092452572</v>
      </c>
      <c r="G49" s="142">
        <v>420.67141840681603</v>
      </c>
      <c r="H49" s="142">
        <v>477.0840985295909</v>
      </c>
      <c r="I49" s="142">
        <v>532.35946755085251</v>
      </c>
      <c r="J49" s="142">
        <v>580.43447128267076</v>
      </c>
      <c r="K49" s="142">
        <v>662.11523840298821</v>
      </c>
      <c r="L49" s="142">
        <v>754.91062924566916</v>
      </c>
      <c r="M49" s="142">
        <v>784.84505383331987</v>
      </c>
      <c r="N49" s="142">
        <v>847.69175586334347</v>
      </c>
      <c r="O49" s="142">
        <v>917.66373947233069</v>
      </c>
      <c r="P49" s="142">
        <v>994.48404446496545</v>
      </c>
      <c r="Q49" s="142">
        <v>1032.8177560763652</v>
      </c>
      <c r="R49" s="142">
        <v>1050.8965868236796</v>
      </c>
      <c r="S49" s="142">
        <v>1064.8717048394481</v>
      </c>
      <c r="T49" s="142">
        <v>1075.7364777732967</v>
      </c>
      <c r="U49" s="142">
        <v>1086.4894895315247</v>
      </c>
      <c r="V49" s="142">
        <v>1098.8040265660136</v>
      </c>
      <c r="W49" s="142">
        <v>1098.3527761500875</v>
      </c>
      <c r="X49" s="142">
        <v>1109.4930833767264</v>
      </c>
      <c r="Y49" s="142">
        <v>1121.8430821070422</v>
      </c>
      <c r="Z49" s="142">
        <v>1142.8238759266624</v>
      </c>
      <c r="AA49" s="142">
        <v>1172.8353291121732</v>
      </c>
      <c r="AB49" s="142">
        <v>1215.0432873772709</v>
      </c>
      <c r="AC49" s="142">
        <v>1267.7820852824923</v>
      </c>
      <c r="AD49" s="142">
        <v>1334.8362325203432</v>
      </c>
      <c r="AE49" s="142">
        <v>1408.4484547138488</v>
      </c>
      <c r="AF49" s="142">
        <v>1486.5367832636971</v>
      </c>
      <c r="AG49" s="142">
        <v>1569.2513644663591</v>
      </c>
      <c r="AH49" s="142">
        <v>1655.0699040960149</v>
      </c>
      <c r="AI49" s="142">
        <v>1743.7229729147075</v>
      </c>
      <c r="AJ49" s="142">
        <v>1833.5274956609323</v>
      </c>
      <c r="AK49" s="142">
        <v>1923.8886178454791</v>
      </c>
      <c r="AL49" s="142">
        <v>2013.2753325431256</v>
      </c>
      <c r="AM49" s="142">
        <v>2101.6611049916187</v>
      </c>
      <c r="AN49" s="142">
        <v>2188.2912290360846</v>
      </c>
      <c r="AO49" s="142">
        <v>2273.5114856607856</v>
      </c>
      <c r="AP49" s="142">
        <v>2358.2989610499749</v>
      </c>
      <c r="AQ49" s="142">
        <v>2443.0024134856826</v>
      </c>
      <c r="AR49" s="142">
        <v>2527.7008314564996</v>
      </c>
      <c r="AS49" s="142">
        <v>2613.6084369053206</v>
      </c>
      <c r="AT49" s="142">
        <v>2700.2619188134986</v>
      </c>
      <c r="AU49" s="142">
        <v>2789.1229231541993</v>
      </c>
      <c r="AV49" s="142">
        <v>2879.1560857013492</v>
      </c>
      <c r="AW49" s="142">
        <v>2971.5052466589455</v>
      </c>
      <c r="AX49" s="142">
        <v>3065.6365614391857</v>
      </c>
      <c r="AY49" s="142">
        <v>3162.3279369139259</v>
      </c>
      <c r="AZ49" s="142">
        <v>3259.6056194148996</v>
      </c>
    </row>
    <row r="50" spans="1:52">
      <c r="A50" s="128" t="s">
        <v>148</v>
      </c>
      <c r="B50" s="142">
        <v>0</v>
      </c>
      <c r="C50" s="142">
        <v>0</v>
      </c>
      <c r="D50" s="142">
        <v>0</v>
      </c>
      <c r="E50" s="142">
        <v>0</v>
      </c>
      <c r="F50" s="142">
        <v>0</v>
      </c>
      <c r="G50" s="142">
        <v>0</v>
      </c>
      <c r="H50" s="142">
        <v>0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42">
        <v>0</v>
      </c>
      <c r="Q50" s="142">
        <v>0</v>
      </c>
      <c r="R50" s="142">
        <v>1.6924480516231157</v>
      </c>
      <c r="S50" s="142">
        <v>3.8357834838986213</v>
      </c>
      <c r="T50" s="142">
        <v>6.5516450905755601</v>
      </c>
      <c r="U50" s="142">
        <v>9.9613888904358951</v>
      </c>
      <c r="V50" s="142">
        <v>14.151724444143092</v>
      </c>
      <c r="W50" s="142">
        <v>22.21693566430022</v>
      </c>
      <c r="X50" s="142">
        <v>31.44198976512352</v>
      </c>
      <c r="Y50" s="142">
        <v>41.907057704683503</v>
      </c>
      <c r="Z50" s="142">
        <v>53.164565441395084</v>
      </c>
      <c r="AA50" s="142">
        <v>65.288108595822763</v>
      </c>
      <c r="AB50" s="142">
        <v>77.850059329568253</v>
      </c>
      <c r="AC50" s="142">
        <v>91.080092025995825</v>
      </c>
      <c r="AD50" s="142">
        <v>104.70864664769857</v>
      </c>
      <c r="AE50" s="142">
        <v>118.88451909437664</v>
      </c>
      <c r="AF50" s="142">
        <v>134.50157955907883</v>
      </c>
      <c r="AG50" s="142">
        <v>151.61258212339084</v>
      </c>
      <c r="AH50" s="142">
        <v>170.40213970170234</v>
      </c>
      <c r="AI50" s="142">
        <v>191.12932947094785</v>
      </c>
      <c r="AJ50" s="142">
        <v>213.90278181130432</v>
      </c>
      <c r="AK50" s="142">
        <v>238.87964218055785</v>
      </c>
      <c r="AL50" s="142">
        <v>266.17484809863498</v>
      </c>
      <c r="AM50" s="142">
        <v>295.93787793133686</v>
      </c>
      <c r="AN50" s="142">
        <v>328.27692727103448</v>
      </c>
      <c r="AO50" s="142">
        <v>363.36083016115015</v>
      </c>
      <c r="AP50" s="142">
        <v>401.43083871661804</v>
      </c>
      <c r="AQ50" s="142">
        <v>442.92666216835124</v>
      </c>
      <c r="AR50" s="142">
        <v>487.73081456350707</v>
      </c>
      <c r="AS50" s="142">
        <v>536.08098671513142</v>
      </c>
      <c r="AT50" s="142">
        <v>587.81418976729526</v>
      </c>
      <c r="AU50" s="142">
        <v>643.45539900390668</v>
      </c>
      <c r="AV50" s="142">
        <v>702.63017794173243</v>
      </c>
      <c r="AW50" s="142">
        <v>765.37355979281267</v>
      </c>
      <c r="AX50" s="142">
        <v>831.52195650526403</v>
      </c>
      <c r="AY50" s="142">
        <v>901.23405836617792</v>
      </c>
      <c r="AZ50" s="142">
        <v>973.92278193287177</v>
      </c>
    </row>
    <row r="51" spans="1:52">
      <c r="A51" s="128" t="s">
        <v>137</v>
      </c>
      <c r="B51" s="142">
        <v>43151.728786459928</v>
      </c>
      <c r="C51" s="142">
        <v>46756.900694748154</v>
      </c>
      <c r="D51" s="142">
        <v>50635.862286203002</v>
      </c>
      <c r="E51" s="142">
        <v>54469.042372206248</v>
      </c>
      <c r="F51" s="142">
        <v>59771.327707546625</v>
      </c>
      <c r="G51" s="142">
        <v>62639.278132158652</v>
      </c>
      <c r="H51" s="142">
        <v>69556.286642651117</v>
      </c>
      <c r="I51" s="142">
        <v>73526.363411357845</v>
      </c>
      <c r="J51" s="142">
        <v>76073.425760979662</v>
      </c>
      <c r="K51" s="142">
        <v>78430.990950397783</v>
      </c>
      <c r="L51" s="142">
        <v>79618.562636649673</v>
      </c>
      <c r="M51" s="142">
        <v>81233.980709002644</v>
      </c>
      <c r="N51" s="142">
        <v>82360.215764326669</v>
      </c>
      <c r="O51" s="142">
        <v>83554.207540210671</v>
      </c>
      <c r="P51" s="142">
        <v>88531.236539008241</v>
      </c>
      <c r="Q51" s="142">
        <v>91673.952309471148</v>
      </c>
      <c r="R51" s="142">
        <v>93359.319185494838</v>
      </c>
      <c r="S51" s="142">
        <v>94318.180364730259</v>
      </c>
      <c r="T51" s="142">
        <v>94465.307450314169</v>
      </c>
      <c r="U51" s="142">
        <v>94162.102444751756</v>
      </c>
      <c r="V51" s="142">
        <v>93325.795219761872</v>
      </c>
      <c r="W51" s="142">
        <v>91490.346699205547</v>
      </c>
      <c r="X51" s="142">
        <v>89399.429138315521</v>
      </c>
      <c r="Y51" s="142">
        <v>86845.393511927672</v>
      </c>
      <c r="Z51" s="142">
        <v>84207.292744353996</v>
      </c>
      <c r="AA51" s="142">
        <v>81556.777431508366</v>
      </c>
      <c r="AB51" s="142">
        <v>79086.057975360745</v>
      </c>
      <c r="AC51" s="142">
        <v>76787.92470570447</v>
      </c>
      <c r="AD51" s="142">
        <v>74813.08911728466</v>
      </c>
      <c r="AE51" s="142">
        <v>73025.764442771906</v>
      </c>
      <c r="AF51" s="142">
        <v>71360.610126743297</v>
      </c>
      <c r="AG51" s="142">
        <v>69768.729949740416</v>
      </c>
      <c r="AH51" s="142">
        <v>68222.353022409181</v>
      </c>
      <c r="AI51" s="142">
        <v>66686.889595494722</v>
      </c>
      <c r="AJ51" s="142">
        <v>65128.241567426434</v>
      </c>
      <c r="AK51" s="142">
        <v>63531.592583248064</v>
      </c>
      <c r="AL51" s="142">
        <v>61883.221118099253</v>
      </c>
      <c r="AM51" s="142">
        <v>60184.551465382152</v>
      </c>
      <c r="AN51" s="142">
        <v>58440.335285245048</v>
      </c>
      <c r="AO51" s="142">
        <v>56668.00242560522</v>
      </c>
      <c r="AP51" s="142">
        <v>54894.49181009458</v>
      </c>
      <c r="AQ51" s="142">
        <v>53166.95952190613</v>
      </c>
      <c r="AR51" s="142">
        <v>51472.004884002556</v>
      </c>
      <c r="AS51" s="142">
        <v>49833.415698290897</v>
      </c>
      <c r="AT51" s="142">
        <v>48246.184627056718</v>
      </c>
      <c r="AU51" s="142">
        <v>46745.803889295268</v>
      </c>
      <c r="AV51" s="142">
        <v>45315.08349789105</v>
      </c>
      <c r="AW51" s="142">
        <v>43956.599928072072</v>
      </c>
      <c r="AX51" s="142">
        <v>42665.397401879149</v>
      </c>
      <c r="AY51" s="142">
        <v>41443.81002758009</v>
      </c>
      <c r="AZ51" s="142">
        <v>40273.404116685349</v>
      </c>
    </row>
    <row r="52" spans="1:52">
      <c r="A52" s="128" t="s">
        <v>138</v>
      </c>
      <c r="B52" s="142">
        <v>0</v>
      </c>
      <c r="C52" s="142">
        <v>0</v>
      </c>
      <c r="D52" s="142">
        <v>0</v>
      </c>
      <c r="E52" s="142">
        <v>0</v>
      </c>
      <c r="F52" s="142">
        <v>0</v>
      </c>
      <c r="G52" s="142">
        <v>0</v>
      </c>
      <c r="H52" s="142">
        <v>0</v>
      </c>
      <c r="I52" s="142">
        <v>0</v>
      </c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42">
        <v>0</v>
      </c>
      <c r="Q52" s="142">
        <v>0</v>
      </c>
      <c r="R52" s="142">
        <v>1.4448260976229959E-2</v>
      </c>
      <c r="S52" s="142">
        <v>3.4682562201932415E-2</v>
      </c>
      <c r="T52" s="142">
        <v>6.2255296746946361E-2</v>
      </c>
      <c r="U52" s="142">
        <v>0.10209241270388573</v>
      </c>
      <c r="V52" s="142">
        <v>0.15796926335886713</v>
      </c>
      <c r="W52" s="142">
        <v>0.23386045933804583</v>
      </c>
      <c r="X52" s="142">
        <v>0.33691150462859154</v>
      </c>
      <c r="Y52" s="142">
        <v>0.47158658876846865</v>
      </c>
      <c r="Z52" s="142">
        <v>0.64910827934376647</v>
      </c>
      <c r="AA52" s="142">
        <v>0.87923376051692026</v>
      </c>
      <c r="AB52" s="142">
        <v>1.1775561983098501</v>
      </c>
      <c r="AC52" s="142">
        <v>1.5672776480636894</v>
      </c>
      <c r="AD52" s="142">
        <v>2.0792729202163813</v>
      </c>
      <c r="AE52" s="142">
        <v>2.7433995436471128</v>
      </c>
      <c r="AF52" s="142">
        <v>3.6031760202676604</v>
      </c>
      <c r="AG52" s="142">
        <v>4.722647867551367</v>
      </c>
      <c r="AH52" s="142">
        <v>6.1704592927184718</v>
      </c>
      <c r="AI52" s="142">
        <v>8.0471182378141606</v>
      </c>
      <c r="AJ52" s="142">
        <v>10.482483226233311</v>
      </c>
      <c r="AK52" s="142">
        <v>13.635877023122395</v>
      </c>
      <c r="AL52" s="142">
        <v>17.716886442296428</v>
      </c>
      <c r="AM52" s="142">
        <v>22.971065662836562</v>
      </c>
      <c r="AN52" s="142">
        <v>29.755392370590855</v>
      </c>
      <c r="AO52" s="142">
        <v>38.461062777007925</v>
      </c>
      <c r="AP52" s="142">
        <v>49.695766805355035</v>
      </c>
      <c r="AQ52" s="142">
        <v>64.145619890182502</v>
      </c>
      <c r="AR52" s="142">
        <v>82.696417277527175</v>
      </c>
      <c r="AS52" s="142">
        <v>106.33062429035476</v>
      </c>
      <c r="AT52" s="142">
        <v>136.36526721878079</v>
      </c>
      <c r="AU52" s="142">
        <v>174.25790330442601</v>
      </c>
      <c r="AV52" s="142">
        <v>221.74646774425935</v>
      </c>
      <c r="AW52" s="142">
        <v>280.4450157427043</v>
      </c>
      <c r="AX52" s="142">
        <v>352.5314404939586</v>
      </c>
      <c r="AY52" s="142">
        <v>439.70021655562471</v>
      </c>
      <c r="AZ52" s="142">
        <v>543.89741688137019</v>
      </c>
    </row>
    <row r="53" spans="1:52">
      <c r="A53" s="128" t="s">
        <v>149</v>
      </c>
      <c r="B53" s="142">
        <v>0</v>
      </c>
      <c r="C53" s="142">
        <v>0</v>
      </c>
      <c r="D53" s="142">
        <v>0</v>
      </c>
      <c r="E53" s="142">
        <v>0</v>
      </c>
      <c r="F53" s="142">
        <v>0</v>
      </c>
      <c r="G53" s="142">
        <v>0</v>
      </c>
      <c r="H53" s="142">
        <v>0</v>
      </c>
      <c r="I53" s="142">
        <v>0</v>
      </c>
      <c r="J53" s="142">
        <v>0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42">
        <v>0</v>
      </c>
      <c r="Q53" s="142">
        <v>0</v>
      </c>
      <c r="R53" s="142">
        <v>0</v>
      </c>
      <c r="S53" s="142">
        <v>0</v>
      </c>
      <c r="T53" s="142">
        <v>0</v>
      </c>
      <c r="U53" s="142">
        <v>0</v>
      </c>
      <c r="V53" s="142">
        <v>0</v>
      </c>
      <c r="W53" s="142">
        <v>0</v>
      </c>
      <c r="X53" s="142">
        <v>0</v>
      </c>
      <c r="Y53" s="142">
        <v>0</v>
      </c>
      <c r="Z53" s="142">
        <v>0</v>
      </c>
      <c r="AA53" s="142">
        <v>0</v>
      </c>
      <c r="AB53" s="142">
        <v>0</v>
      </c>
      <c r="AC53" s="142">
        <v>0</v>
      </c>
      <c r="AD53" s="142">
        <v>0</v>
      </c>
      <c r="AE53" s="142">
        <v>0</v>
      </c>
      <c r="AF53" s="142">
        <v>0</v>
      </c>
      <c r="AG53" s="142">
        <v>0</v>
      </c>
      <c r="AH53" s="142">
        <v>0</v>
      </c>
      <c r="AI53" s="142">
        <v>0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0</v>
      </c>
      <c r="AP53" s="142">
        <v>0</v>
      </c>
      <c r="AQ53" s="142">
        <v>0</v>
      </c>
      <c r="AR53" s="142">
        <v>0</v>
      </c>
      <c r="AS53" s="142">
        <v>0</v>
      </c>
      <c r="AT53" s="142">
        <v>0</v>
      </c>
      <c r="AU53" s="142">
        <v>0</v>
      </c>
      <c r="AV53" s="142">
        <v>0</v>
      </c>
      <c r="AW53" s="142">
        <v>0</v>
      </c>
      <c r="AX53" s="142">
        <v>0</v>
      </c>
      <c r="AY53" s="142">
        <v>0</v>
      </c>
      <c r="AZ53" s="142">
        <v>0</v>
      </c>
    </row>
    <row r="54" spans="1:52">
      <c r="A54" s="126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AV54" s="148"/>
      <c r="AW54" s="148"/>
      <c r="AX54" s="148"/>
      <c r="AY54" s="148"/>
      <c r="AZ54" s="148"/>
    </row>
    <row r="55" spans="1:52">
      <c r="A55" s="128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</row>
    <row r="56" spans="1:52">
      <c r="A56" s="128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</row>
    <row r="57" spans="1:52">
      <c r="A57" s="128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</row>
    <row r="58" spans="1:52">
      <c r="A58" s="128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</row>
    <row r="59" spans="1:52">
      <c r="A59" s="128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</row>
    <row r="60" spans="1:52">
      <c r="A60" s="128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</row>
    <row r="61" spans="1:52">
      <c r="A61" s="128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</row>
    <row r="62" spans="1:52">
      <c r="A62" s="126" t="s">
        <v>139</v>
      </c>
      <c r="B62" s="148">
        <v>0</v>
      </c>
      <c r="C62" s="148">
        <v>0</v>
      </c>
      <c r="D62" s="148">
        <v>0</v>
      </c>
      <c r="E62" s="148">
        <v>0</v>
      </c>
      <c r="F62" s="148">
        <v>0</v>
      </c>
      <c r="G62" s="148">
        <v>0</v>
      </c>
      <c r="H62" s="148">
        <v>0</v>
      </c>
      <c r="I62" s="148">
        <v>0</v>
      </c>
      <c r="J62" s="148">
        <v>5.9276321964806887E-2</v>
      </c>
      <c r="K62" s="148">
        <v>7.5172790844974136E-2</v>
      </c>
      <c r="L62" s="148">
        <v>0.19764750557525032</v>
      </c>
      <c r="M62" s="148">
        <v>0.27745103694537565</v>
      </c>
      <c r="N62" s="148">
        <v>2.8591441920246354</v>
      </c>
      <c r="O62" s="148">
        <v>11.711900577874051</v>
      </c>
      <c r="P62" s="148">
        <v>37.761783117924743</v>
      </c>
      <c r="Q62" s="148">
        <v>74.131558876047691</v>
      </c>
      <c r="R62" s="148">
        <v>117.18988340411167</v>
      </c>
      <c r="S62" s="148">
        <v>167.09806808285316</v>
      </c>
      <c r="T62" s="148">
        <v>224.41566659688962</v>
      </c>
      <c r="U62" s="148">
        <v>303.22082390450163</v>
      </c>
      <c r="V62" s="148">
        <v>402.74366778196776</v>
      </c>
      <c r="W62" s="148">
        <v>695.99022569916815</v>
      </c>
      <c r="X62" s="148">
        <v>1082.8535571546436</v>
      </c>
      <c r="Y62" s="148">
        <v>1564.1674595381637</v>
      </c>
      <c r="Z62" s="148">
        <v>2084.9776732419054</v>
      </c>
      <c r="AA62" s="148">
        <v>2638.1523373194655</v>
      </c>
      <c r="AB62" s="148">
        <v>3187.369418417496</v>
      </c>
      <c r="AC62" s="148">
        <v>3738.7587701079469</v>
      </c>
      <c r="AD62" s="148">
        <v>4269.3336060328193</v>
      </c>
      <c r="AE62" s="148">
        <v>4780.5978922399663</v>
      </c>
      <c r="AF62" s="148">
        <v>5304.5678648453268</v>
      </c>
      <c r="AG62" s="148">
        <v>5835.5841620822002</v>
      </c>
      <c r="AH62" s="148">
        <v>6381.7560811245567</v>
      </c>
      <c r="AI62" s="148">
        <v>6935.5251036334903</v>
      </c>
      <c r="AJ62" s="148">
        <v>7498.7753707523107</v>
      </c>
      <c r="AK62" s="148">
        <v>8066.9072122389734</v>
      </c>
      <c r="AL62" s="148">
        <v>8632.4591753312598</v>
      </c>
      <c r="AM62" s="148">
        <v>9186.2353011520336</v>
      </c>
      <c r="AN62" s="148">
        <v>9715.0028824109068</v>
      </c>
      <c r="AO62" s="148">
        <v>10205.73697102008</v>
      </c>
      <c r="AP62" s="148">
        <v>10648.722010748148</v>
      </c>
      <c r="AQ62" s="148">
        <v>11032.97315489929</v>
      </c>
      <c r="AR62" s="148">
        <v>11338.419580313528</v>
      </c>
      <c r="AS62" s="148">
        <v>11558.436956111225</v>
      </c>
      <c r="AT62" s="148">
        <v>11690.551139895904</v>
      </c>
      <c r="AU62" s="148">
        <v>11738.904570486298</v>
      </c>
      <c r="AV62" s="148">
        <v>11702.222979367103</v>
      </c>
      <c r="AW62" s="148">
        <v>11584.184165026063</v>
      </c>
      <c r="AX62" s="148">
        <v>11389.257338537946</v>
      </c>
      <c r="AY62" s="148">
        <v>11133.234809993219</v>
      </c>
      <c r="AZ62" s="148">
        <v>10825.86977848371</v>
      </c>
    </row>
    <row r="63" spans="1:52">
      <c r="A63" s="128" t="s">
        <v>146</v>
      </c>
      <c r="B63" s="142">
        <v>0</v>
      </c>
      <c r="C63" s="142">
        <v>0</v>
      </c>
      <c r="D63" s="142">
        <v>0</v>
      </c>
      <c r="E63" s="142">
        <v>0</v>
      </c>
      <c r="F63" s="142">
        <v>0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>
        <v>0</v>
      </c>
      <c r="R63" s="142">
        <v>0</v>
      </c>
      <c r="S63" s="142">
        <v>0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0</v>
      </c>
      <c r="Z63" s="142">
        <v>0</v>
      </c>
      <c r="AA63" s="142">
        <v>0</v>
      </c>
      <c r="AB63" s="142">
        <v>0</v>
      </c>
      <c r="AC63" s="142">
        <v>0</v>
      </c>
      <c r="AD63" s="142">
        <v>0</v>
      </c>
      <c r="AE63" s="142">
        <v>0</v>
      </c>
      <c r="AF63" s="142">
        <v>0</v>
      </c>
      <c r="AG63" s="142">
        <v>0</v>
      </c>
      <c r="AH63" s="142">
        <v>0</v>
      </c>
      <c r="AI63" s="142">
        <v>0</v>
      </c>
      <c r="AJ63" s="142">
        <v>0</v>
      </c>
      <c r="AK63" s="142">
        <v>0</v>
      </c>
      <c r="AL63" s="142">
        <v>0</v>
      </c>
      <c r="AM63" s="142">
        <v>0</v>
      </c>
      <c r="AN63" s="142">
        <v>0</v>
      </c>
      <c r="AO63" s="142">
        <v>0</v>
      </c>
      <c r="AP63" s="142">
        <v>0</v>
      </c>
      <c r="AQ63" s="142">
        <v>0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0</v>
      </c>
      <c r="AX63" s="142">
        <v>0</v>
      </c>
      <c r="AY63" s="142">
        <v>0</v>
      </c>
      <c r="AZ63" s="142">
        <v>0</v>
      </c>
    </row>
    <row r="64" spans="1:52">
      <c r="A64" s="128" t="s">
        <v>136</v>
      </c>
      <c r="B64" s="142">
        <v>0</v>
      </c>
      <c r="C64" s="142">
        <v>0</v>
      </c>
      <c r="D64" s="142">
        <v>0</v>
      </c>
      <c r="E64" s="142">
        <v>0</v>
      </c>
      <c r="F64" s="142">
        <v>0</v>
      </c>
      <c r="G64" s="142">
        <v>0</v>
      </c>
      <c r="H64" s="142">
        <v>0</v>
      </c>
      <c r="I64" s="142">
        <v>0</v>
      </c>
      <c r="J64" s="142">
        <v>5.9276321964806887E-2</v>
      </c>
      <c r="K64" s="142">
        <v>7.5172790844974136E-2</v>
      </c>
      <c r="L64" s="142">
        <v>0.19764750557525032</v>
      </c>
      <c r="M64" s="142">
        <v>0.27745103694537565</v>
      </c>
      <c r="N64" s="142">
        <v>2.8591441920246354</v>
      </c>
      <c r="O64" s="142">
        <v>11.711900577874051</v>
      </c>
      <c r="P64" s="142">
        <v>37.761783117924743</v>
      </c>
      <c r="Q64" s="142">
        <v>74.131558876047691</v>
      </c>
      <c r="R64" s="142">
        <v>117.18988340411167</v>
      </c>
      <c r="S64" s="142">
        <v>167.09806808285316</v>
      </c>
      <c r="T64" s="142">
        <v>224.41566659688962</v>
      </c>
      <c r="U64" s="142">
        <v>303.22082390450163</v>
      </c>
      <c r="V64" s="142">
        <v>402.74366778196776</v>
      </c>
      <c r="W64" s="142">
        <v>695.98944830610947</v>
      </c>
      <c r="X64" s="142">
        <v>1082.8516033082965</v>
      </c>
      <c r="Y64" s="142">
        <v>1564.1640000634782</v>
      </c>
      <c r="Z64" s="142">
        <v>2084.9722856811409</v>
      </c>
      <c r="AA64" s="142">
        <v>2638.1450229628545</v>
      </c>
      <c r="AB64" s="142">
        <v>3187.3601792686968</v>
      </c>
      <c r="AC64" s="142">
        <v>3738.7476175714228</v>
      </c>
      <c r="AD64" s="142">
        <v>4269.3205613686914</v>
      </c>
      <c r="AE64" s="142">
        <v>4780.5829910315933</v>
      </c>
      <c r="AF64" s="142">
        <v>5304.5508344846785</v>
      </c>
      <c r="AG64" s="142">
        <v>5835.564687591419</v>
      </c>
      <c r="AH64" s="142">
        <v>6381.734216347344</v>
      </c>
      <c r="AI64" s="142">
        <v>6935.5001501070919</v>
      </c>
      <c r="AJ64" s="142">
        <v>7498.7474151484175</v>
      </c>
      <c r="AK64" s="142">
        <v>8066.8759984300714</v>
      </c>
      <c r="AL64" s="142">
        <v>8632.4247923075109</v>
      </c>
      <c r="AM64" s="142">
        <v>9186.1978335129006</v>
      </c>
      <c r="AN64" s="142">
        <v>9714.9624374597242</v>
      </c>
      <c r="AO64" s="142">
        <v>10205.693665173249</v>
      </c>
      <c r="AP64" s="142">
        <v>10648.67596331315</v>
      </c>
      <c r="AQ64" s="142">
        <v>11032.924467861683</v>
      </c>
      <c r="AR64" s="142">
        <v>11338.368395404004</v>
      </c>
      <c r="AS64" s="142">
        <v>11558.383768163421</v>
      </c>
      <c r="AT64" s="142">
        <v>11690.496237719495</v>
      </c>
      <c r="AU64" s="142">
        <v>11738.848199492333</v>
      </c>
      <c r="AV64" s="142">
        <v>11702.166416044542</v>
      </c>
      <c r="AW64" s="142">
        <v>11584.128044555677</v>
      </c>
      <c r="AX64" s="142">
        <v>11389.201243939444</v>
      </c>
      <c r="AY64" s="142">
        <v>11133.179581288861</v>
      </c>
      <c r="AZ64" s="142">
        <v>10825.816093179386</v>
      </c>
    </row>
    <row r="65" spans="1:52">
      <c r="A65" s="128" t="s">
        <v>147</v>
      </c>
      <c r="B65" s="142">
        <v>0</v>
      </c>
      <c r="C65" s="142">
        <v>0</v>
      </c>
      <c r="D65" s="142">
        <v>0</v>
      </c>
      <c r="E65" s="142">
        <v>0</v>
      </c>
      <c r="F65" s="142">
        <v>0</v>
      </c>
      <c r="G65" s="142">
        <v>0</v>
      </c>
      <c r="H65" s="142">
        <v>0</v>
      </c>
      <c r="I65" s="142">
        <v>0</v>
      </c>
      <c r="J65" s="142">
        <v>0</v>
      </c>
      <c r="K65" s="142">
        <v>0</v>
      </c>
      <c r="L65" s="142">
        <v>0</v>
      </c>
      <c r="M65" s="142">
        <v>0</v>
      </c>
      <c r="N65" s="142">
        <v>0</v>
      </c>
      <c r="O65" s="142">
        <v>0</v>
      </c>
      <c r="P65" s="142">
        <v>0</v>
      </c>
      <c r="Q65" s="142">
        <v>0</v>
      </c>
      <c r="R65" s="142">
        <v>0</v>
      </c>
      <c r="S65" s="142">
        <v>0</v>
      </c>
      <c r="T65" s="142">
        <v>0</v>
      </c>
      <c r="U65" s="142">
        <v>0</v>
      </c>
      <c r="V65" s="142">
        <v>0</v>
      </c>
      <c r="W65" s="142">
        <v>0</v>
      </c>
      <c r="X65" s="142">
        <v>0</v>
      </c>
      <c r="Y65" s="142">
        <v>0</v>
      </c>
      <c r="Z65" s="142">
        <v>0</v>
      </c>
      <c r="AA65" s="142">
        <v>0</v>
      </c>
      <c r="AB65" s="142">
        <v>0</v>
      </c>
      <c r="AC65" s="142">
        <v>0</v>
      </c>
      <c r="AD65" s="142">
        <v>0</v>
      </c>
      <c r="AE65" s="142">
        <v>0</v>
      </c>
      <c r="AF65" s="142">
        <v>0</v>
      </c>
      <c r="AG65" s="142">
        <v>0</v>
      </c>
      <c r="AH65" s="142">
        <v>0</v>
      </c>
      <c r="AI65" s="142">
        <v>0</v>
      </c>
      <c r="AJ65" s="142">
        <v>0</v>
      </c>
      <c r="AK65" s="142">
        <v>0</v>
      </c>
      <c r="AL65" s="142">
        <v>0</v>
      </c>
      <c r="AM65" s="142">
        <v>0</v>
      </c>
      <c r="AN65" s="142">
        <v>0</v>
      </c>
      <c r="AO65" s="142">
        <v>0</v>
      </c>
      <c r="AP65" s="142">
        <v>0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0</v>
      </c>
      <c r="AW65" s="142">
        <v>0</v>
      </c>
      <c r="AX65" s="142">
        <v>0</v>
      </c>
      <c r="AY65" s="142">
        <v>0</v>
      </c>
      <c r="AZ65" s="142">
        <v>0</v>
      </c>
    </row>
    <row r="66" spans="1:52">
      <c r="A66" s="128" t="s">
        <v>148</v>
      </c>
      <c r="B66" s="142">
        <v>0</v>
      </c>
      <c r="C66" s="142">
        <v>0</v>
      </c>
      <c r="D66" s="142">
        <v>0</v>
      </c>
      <c r="E66" s="142">
        <v>0</v>
      </c>
      <c r="F66" s="142">
        <v>0</v>
      </c>
      <c r="G66" s="142">
        <v>0</v>
      </c>
      <c r="H66" s="142">
        <v>0</v>
      </c>
      <c r="I66" s="142">
        <v>0</v>
      </c>
      <c r="J66" s="142">
        <v>0</v>
      </c>
      <c r="K66" s="142">
        <v>0</v>
      </c>
      <c r="L66" s="142">
        <v>0</v>
      </c>
      <c r="M66" s="142">
        <v>0</v>
      </c>
      <c r="N66" s="142">
        <v>0</v>
      </c>
      <c r="O66" s="142">
        <v>0</v>
      </c>
      <c r="P66" s="142">
        <v>0</v>
      </c>
      <c r="Q66" s="142">
        <v>0</v>
      </c>
      <c r="R66" s="142">
        <v>0</v>
      </c>
      <c r="S66" s="142">
        <v>0</v>
      </c>
      <c r="T66" s="142">
        <v>0</v>
      </c>
      <c r="U66" s="142">
        <v>0</v>
      </c>
      <c r="V66" s="142">
        <v>0</v>
      </c>
      <c r="W66" s="142">
        <v>0</v>
      </c>
      <c r="X66" s="142">
        <v>0</v>
      </c>
      <c r="Y66" s="142">
        <v>0</v>
      </c>
      <c r="Z66" s="142">
        <v>0</v>
      </c>
      <c r="AA66" s="142">
        <v>0</v>
      </c>
      <c r="AB66" s="142">
        <v>0</v>
      </c>
      <c r="AC66" s="142">
        <v>0</v>
      </c>
      <c r="AD66" s="142">
        <v>0</v>
      </c>
      <c r="AE66" s="142">
        <v>0</v>
      </c>
      <c r="AF66" s="142">
        <v>0</v>
      </c>
      <c r="AG66" s="142">
        <v>0</v>
      </c>
      <c r="AH66" s="142">
        <v>0</v>
      </c>
      <c r="AI66" s="142">
        <v>0</v>
      </c>
      <c r="AJ66" s="142">
        <v>0</v>
      </c>
      <c r="AK66" s="142">
        <v>0</v>
      </c>
      <c r="AL66" s="142">
        <v>0</v>
      </c>
      <c r="AM66" s="142">
        <v>0</v>
      </c>
      <c r="AN66" s="142">
        <v>0</v>
      </c>
      <c r="AO66" s="142">
        <v>0</v>
      </c>
      <c r="AP66" s="142">
        <v>0</v>
      </c>
      <c r="AQ66" s="142">
        <v>0</v>
      </c>
      <c r="AR66" s="142">
        <v>0</v>
      </c>
      <c r="AS66" s="142">
        <v>0</v>
      </c>
      <c r="AT66" s="142">
        <v>0</v>
      </c>
      <c r="AU66" s="142">
        <v>0</v>
      </c>
      <c r="AV66" s="142">
        <v>0</v>
      </c>
      <c r="AW66" s="142">
        <v>0</v>
      </c>
      <c r="AX66" s="142">
        <v>0</v>
      </c>
      <c r="AY66" s="142">
        <v>0</v>
      </c>
      <c r="AZ66" s="142">
        <v>0</v>
      </c>
    </row>
    <row r="67" spans="1:52">
      <c r="A67" s="128" t="s">
        <v>137</v>
      </c>
      <c r="B67" s="142">
        <v>0</v>
      </c>
      <c r="C67" s="142">
        <v>0</v>
      </c>
      <c r="D67" s="142">
        <v>0</v>
      </c>
      <c r="E67" s="142">
        <v>0</v>
      </c>
      <c r="F67" s="142">
        <v>0</v>
      </c>
      <c r="G67" s="142">
        <v>0</v>
      </c>
      <c r="H67" s="142">
        <v>0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0</v>
      </c>
      <c r="O67" s="142">
        <v>0</v>
      </c>
      <c r="P67" s="142">
        <v>0</v>
      </c>
      <c r="Q67" s="142">
        <v>0</v>
      </c>
      <c r="R67" s="142">
        <v>0</v>
      </c>
      <c r="S67" s="142">
        <v>0</v>
      </c>
      <c r="T67" s="142">
        <v>0</v>
      </c>
      <c r="U67" s="142">
        <v>0</v>
      </c>
      <c r="V67" s="142">
        <v>0</v>
      </c>
      <c r="W67" s="142">
        <v>7.7739305865814933E-4</v>
      </c>
      <c r="X67" s="142">
        <v>1.9538463470032403E-3</v>
      </c>
      <c r="Y67" s="142">
        <v>3.4594746856531884E-3</v>
      </c>
      <c r="Z67" s="142">
        <v>5.3875607645632751E-3</v>
      </c>
      <c r="AA67" s="142">
        <v>7.3143566109696101E-3</v>
      </c>
      <c r="AB67" s="142">
        <v>9.2391487991792132E-3</v>
      </c>
      <c r="AC67" s="142">
        <v>1.1152536524023411E-2</v>
      </c>
      <c r="AD67" s="142">
        <v>1.304466412786064E-2</v>
      </c>
      <c r="AE67" s="142">
        <v>1.4901208373352213E-2</v>
      </c>
      <c r="AF67" s="142">
        <v>1.7030360647828608E-2</v>
      </c>
      <c r="AG67" s="142">
        <v>1.9474490781688409E-2</v>
      </c>
      <c r="AH67" s="142">
        <v>2.1864777212779341E-2</v>
      </c>
      <c r="AI67" s="142">
        <v>2.4953526398316037E-2</v>
      </c>
      <c r="AJ67" s="142">
        <v>2.7955603893331994E-2</v>
      </c>
      <c r="AK67" s="142">
        <v>3.1213808901920048E-2</v>
      </c>
      <c r="AL67" s="142">
        <v>3.4383023748853991E-2</v>
      </c>
      <c r="AM67" s="142">
        <v>3.7467639132675555E-2</v>
      </c>
      <c r="AN67" s="142">
        <v>4.0444951183064161E-2</v>
      </c>
      <c r="AO67" s="142">
        <v>4.3305846831955708E-2</v>
      </c>
      <c r="AP67" s="142">
        <v>4.604743499908346E-2</v>
      </c>
      <c r="AQ67" s="142">
        <v>4.8687037607109372E-2</v>
      </c>
      <c r="AR67" s="142">
        <v>5.1184909523316884E-2</v>
      </c>
      <c r="AS67" s="142">
        <v>5.3187947804853551E-2</v>
      </c>
      <c r="AT67" s="142">
        <v>5.4902176409705773E-2</v>
      </c>
      <c r="AU67" s="142">
        <v>5.6370993964750399E-2</v>
      </c>
      <c r="AV67" s="142">
        <v>5.656332256201399E-2</v>
      </c>
      <c r="AW67" s="142">
        <v>5.6120470387204031E-2</v>
      </c>
      <c r="AX67" s="142">
        <v>5.6094598502455496E-2</v>
      </c>
      <c r="AY67" s="142">
        <v>5.5228704357949888E-2</v>
      </c>
      <c r="AZ67" s="142">
        <v>5.3685304323789082E-2</v>
      </c>
    </row>
    <row r="68" spans="1:52">
      <c r="A68" s="128" t="s">
        <v>138</v>
      </c>
      <c r="B68" s="142">
        <v>0</v>
      </c>
      <c r="C68" s="142">
        <v>0</v>
      </c>
      <c r="D68" s="142">
        <v>0</v>
      </c>
      <c r="E68" s="142">
        <v>0</v>
      </c>
      <c r="F68" s="142">
        <v>0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0</v>
      </c>
      <c r="AA68" s="142">
        <v>0</v>
      </c>
      <c r="AB68" s="142">
        <v>0</v>
      </c>
      <c r="AC68" s="142">
        <v>0</v>
      </c>
      <c r="AD68" s="142">
        <v>0</v>
      </c>
      <c r="AE68" s="142">
        <v>0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0</v>
      </c>
      <c r="AX68" s="142">
        <v>0</v>
      </c>
      <c r="AY68" s="142">
        <v>0</v>
      </c>
      <c r="AZ68" s="142">
        <v>0</v>
      </c>
    </row>
    <row r="69" spans="1:52">
      <c r="A69" s="128" t="s">
        <v>149</v>
      </c>
      <c r="B69" s="142">
        <v>0</v>
      </c>
      <c r="C69" s="142">
        <v>0</v>
      </c>
      <c r="D69" s="142">
        <v>0</v>
      </c>
      <c r="E69" s="142">
        <v>0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0</v>
      </c>
      <c r="R69" s="142">
        <v>0</v>
      </c>
      <c r="S69" s="142">
        <v>0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0</v>
      </c>
      <c r="AA69" s="142">
        <v>0</v>
      </c>
      <c r="AB69" s="142">
        <v>0</v>
      </c>
      <c r="AC69" s="142">
        <v>0</v>
      </c>
      <c r="AD69" s="142">
        <v>0</v>
      </c>
      <c r="AE69" s="142">
        <v>0</v>
      </c>
      <c r="AF69" s="142">
        <v>0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0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0</v>
      </c>
      <c r="AX69" s="142">
        <v>0</v>
      </c>
      <c r="AY69" s="142">
        <v>0</v>
      </c>
      <c r="AZ69" s="142">
        <v>0</v>
      </c>
    </row>
    <row r="70" spans="1:52">
      <c r="A70" s="126" t="s">
        <v>140</v>
      </c>
      <c r="B70" s="148">
        <v>0</v>
      </c>
      <c r="C70" s="148">
        <v>0</v>
      </c>
      <c r="D70" s="148">
        <v>0</v>
      </c>
      <c r="E70" s="148">
        <v>2.2020951678335277E-3</v>
      </c>
      <c r="F70" s="148">
        <v>3.2213009200931777E-3</v>
      </c>
      <c r="G70" s="148">
        <v>3.8422857932064558E-3</v>
      </c>
      <c r="H70" s="148">
        <v>1.8724973429266541E-2</v>
      </c>
      <c r="I70" s="148">
        <v>2.8202541325448041E-2</v>
      </c>
      <c r="J70" s="148">
        <v>0.50983001999366251</v>
      </c>
      <c r="K70" s="148">
        <v>1.0276849712487515</v>
      </c>
      <c r="L70" s="148">
        <v>3.2513831804548992</v>
      </c>
      <c r="M70" s="148">
        <v>9.6817168700338545</v>
      </c>
      <c r="N70" s="148">
        <v>15.798643666271476</v>
      </c>
      <c r="O70" s="148">
        <v>26.185337318648187</v>
      </c>
      <c r="P70" s="148">
        <v>41.244676902470232</v>
      </c>
      <c r="Q70" s="148">
        <v>64.149136861496956</v>
      </c>
      <c r="R70" s="148">
        <v>101.71953437681178</v>
      </c>
      <c r="S70" s="148">
        <v>142.70490099266962</v>
      </c>
      <c r="T70" s="148">
        <v>197.77061965686744</v>
      </c>
      <c r="U70" s="148">
        <v>277.23859645813587</v>
      </c>
      <c r="V70" s="148">
        <v>376.32362274911867</v>
      </c>
      <c r="W70" s="148">
        <v>1115.7374718768729</v>
      </c>
      <c r="X70" s="148">
        <v>1999.8595356033538</v>
      </c>
      <c r="Y70" s="148">
        <v>3060.5377850792902</v>
      </c>
      <c r="Z70" s="148">
        <v>4037.549216689943</v>
      </c>
      <c r="AA70" s="148">
        <v>4958.5189001814142</v>
      </c>
      <c r="AB70" s="148">
        <v>5741.6799617280722</v>
      </c>
      <c r="AC70" s="148">
        <v>6443.8822468574044</v>
      </c>
      <c r="AD70" s="148">
        <v>7006.579970499969</v>
      </c>
      <c r="AE70" s="148">
        <v>7488.4567534495263</v>
      </c>
      <c r="AF70" s="148">
        <v>7998.2179186500416</v>
      </c>
      <c r="AG70" s="148">
        <v>8547.6311155521362</v>
      </c>
      <c r="AH70" s="148">
        <v>9165.1036126594518</v>
      </c>
      <c r="AI70" s="148">
        <v>9843.8973811263204</v>
      </c>
      <c r="AJ70" s="148">
        <v>10598.749444490439</v>
      </c>
      <c r="AK70" s="148">
        <v>11441.922240842025</v>
      </c>
      <c r="AL70" s="148">
        <v>12376.394290949411</v>
      </c>
      <c r="AM70" s="148">
        <v>13396.98837741179</v>
      </c>
      <c r="AN70" s="148">
        <v>14489.407152471345</v>
      </c>
      <c r="AO70" s="148">
        <v>15631.365269669599</v>
      </c>
      <c r="AP70" s="148">
        <v>16820.927409121574</v>
      </c>
      <c r="AQ70" s="148">
        <v>18045.91390816636</v>
      </c>
      <c r="AR70" s="148">
        <v>19276.920905829549</v>
      </c>
      <c r="AS70" s="148">
        <v>20495.561851601313</v>
      </c>
      <c r="AT70" s="148">
        <v>21707.283809689812</v>
      </c>
      <c r="AU70" s="148">
        <v>22902.417086286419</v>
      </c>
      <c r="AV70" s="148">
        <v>24073.306146966654</v>
      </c>
      <c r="AW70" s="148">
        <v>25200.798208637283</v>
      </c>
      <c r="AX70" s="148">
        <v>26288.319760980794</v>
      </c>
      <c r="AY70" s="148">
        <v>27340.319833541398</v>
      </c>
      <c r="AZ70" s="148">
        <v>28355.267595925347</v>
      </c>
    </row>
    <row r="71" spans="1:52">
      <c r="A71" s="128" t="s">
        <v>141</v>
      </c>
      <c r="B71" s="142">
        <v>0</v>
      </c>
      <c r="C71" s="142">
        <v>0</v>
      </c>
      <c r="D71" s="142">
        <v>0</v>
      </c>
      <c r="E71" s="142">
        <v>2.2020951678335277E-3</v>
      </c>
      <c r="F71" s="142">
        <v>3.2213009200931777E-3</v>
      </c>
      <c r="G71" s="142">
        <v>3.8422857932064558E-3</v>
      </c>
      <c r="H71" s="142">
        <v>1.8724973429266541E-2</v>
      </c>
      <c r="I71" s="142">
        <v>2.8202541325448041E-2</v>
      </c>
      <c r="J71" s="142">
        <v>0.50983001999366251</v>
      </c>
      <c r="K71" s="142">
        <v>1.0276849712487515</v>
      </c>
      <c r="L71" s="142">
        <v>3.2513831804548992</v>
      </c>
      <c r="M71" s="142">
        <v>9.6817168700338545</v>
      </c>
      <c r="N71" s="142">
        <v>15.798643666271476</v>
      </c>
      <c r="O71" s="142">
        <v>26.185337318648187</v>
      </c>
      <c r="P71" s="142">
        <v>41.244676902470232</v>
      </c>
      <c r="Q71" s="142">
        <v>64.149136861496956</v>
      </c>
      <c r="R71" s="142">
        <v>101.7158970453869</v>
      </c>
      <c r="S71" s="142">
        <v>142.69298161303263</v>
      </c>
      <c r="T71" s="142">
        <v>197.73785812303166</v>
      </c>
      <c r="U71" s="142">
        <v>277.14816323434223</v>
      </c>
      <c r="V71" s="142">
        <v>376.09689362987268</v>
      </c>
      <c r="W71" s="142">
        <v>1114.3712710611778</v>
      </c>
      <c r="X71" s="142">
        <v>1995.9872436344201</v>
      </c>
      <c r="Y71" s="142">
        <v>3051.3644011900933</v>
      </c>
      <c r="Z71" s="142">
        <v>4019.5018944030503</v>
      </c>
      <c r="AA71" s="142">
        <v>4925.9411105967629</v>
      </c>
      <c r="AB71" s="142">
        <v>5687.8797861736939</v>
      </c>
      <c r="AC71" s="142">
        <v>6359.1607253998018</v>
      </c>
      <c r="AD71" s="142">
        <v>6880.8724287781633</v>
      </c>
      <c r="AE71" s="142">
        <v>7308.3307207122134</v>
      </c>
      <c r="AF71" s="142">
        <v>7742.2319715030435</v>
      </c>
      <c r="AG71" s="142">
        <v>8191.0082627074071</v>
      </c>
      <c r="AH71" s="142">
        <v>8679.7975995323377</v>
      </c>
      <c r="AI71" s="142">
        <v>9200.7250753841454</v>
      </c>
      <c r="AJ71" s="142">
        <v>9768.6038810562695</v>
      </c>
      <c r="AK71" s="142">
        <v>10398.034746946074</v>
      </c>
      <c r="AL71" s="142">
        <v>11094.393763993217</v>
      </c>
      <c r="AM71" s="142">
        <v>11857.328399606889</v>
      </c>
      <c r="AN71" s="142">
        <v>12677.024018699532</v>
      </c>
      <c r="AO71" s="142">
        <v>13537.577047942659</v>
      </c>
      <c r="AP71" s="142">
        <v>14440.835021135708</v>
      </c>
      <c r="AQ71" s="142">
        <v>15379.485159236816</v>
      </c>
      <c r="AR71" s="142">
        <v>16328.02140048912</v>
      </c>
      <c r="AS71" s="142">
        <v>17271.744732256626</v>
      </c>
      <c r="AT71" s="142">
        <v>18217.417539229886</v>
      </c>
      <c r="AU71" s="142">
        <v>19155.896371862185</v>
      </c>
      <c r="AV71" s="142">
        <v>20080.473449257177</v>
      </c>
      <c r="AW71" s="142">
        <v>20973.927719804749</v>
      </c>
      <c r="AX71" s="142">
        <v>21838.01049222935</v>
      </c>
      <c r="AY71" s="142">
        <v>22676.768584111192</v>
      </c>
      <c r="AZ71" s="142">
        <v>23487.411810876598</v>
      </c>
    </row>
    <row r="72" spans="1:52">
      <c r="A72" s="128" t="s">
        <v>142</v>
      </c>
      <c r="B72" s="142">
        <v>0</v>
      </c>
      <c r="C72" s="142">
        <v>0</v>
      </c>
      <c r="D72" s="142">
        <v>0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3.6373314248776354E-3</v>
      </c>
      <c r="S72" s="142">
        <v>1.1919379636982474E-2</v>
      </c>
      <c r="T72" s="142">
        <v>3.2761533835771531E-2</v>
      </c>
      <c r="U72" s="142">
        <v>9.0433223793645157E-2</v>
      </c>
      <c r="V72" s="142">
        <v>0.22672911924598768</v>
      </c>
      <c r="W72" s="142">
        <v>1.3662008156950598</v>
      </c>
      <c r="X72" s="142">
        <v>3.8722919689338231</v>
      </c>
      <c r="Y72" s="142">
        <v>9.173383889196927</v>
      </c>
      <c r="Z72" s="142">
        <v>18.047322286892772</v>
      </c>
      <c r="AA72" s="142">
        <v>32.577789584651285</v>
      </c>
      <c r="AB72" s="142">
        <v>53.8001755543782</v>
      </c>
      <c r="AC72" s="142">
        <v>84.72152145760289</v>
      </c>
      <c r="AD72" s="142">
        <v>125.70754172180567</v>
      </c>
      <c r="AE72" s="142">
        <v>180.1260327373129</v>
      </c>
      <c r="AF72" s="142">
        <v>255.98594714699789</v>
      </c>
      <c r="AG72" s="142">
        <v>356.62285284472949</v>
      </c>
      <c r="AH72" s="142">
        <v>485.306013127114</v>
      </c>
      <c r="AI72" s="142">
        <v>643.1723057421749</v>
      </c>
      <c r="AJ72" s="142">
        <v>830.14556343416973</v>
      </c>
      <c r="AK72" s="142">
        <v>1043.8874938959509</v>
      </c>
      <c r="AL72" s="142">
        <v>1282.0005269561932</v>
      </c>
      <c r="AM72" s="142">
        <v>1539.6599778049006</v>
      </c>
      <c r="AN72" s="142">
        <v>1812.3831337718123</v>
      </c>
      <c r="AO72" s="142">
        <v>2093.7882217269394</v>
      </c>
      <c r="AP72" s="142">
        <v>2380.0923879858642</v>
      </c>
      <c r="AQ72" s="142">
        <v>2666.4287489295448</v>
      </c>
      <c r="AR72" s="142">
        <v>2948.8995053404274</v>
      </c>
      <c r="AS72" s="142">
        <v>3223.8171193446865</v>
      </c>
      <c r="AT72" s="142">
        <v>3489.8662704599255</v>
      </c>
      <c r="AU72" s="142">
        <v>3746.5207144242345</v>
      </c>
      <c r="AV72" s="142">
        <v>3992.8326977094762</v>
      </c>
      <c r="AW72" s="142">
        <v>4226.8704888325328</v>
      </c>
      <c r="AX72" s="142">
        <v>4450.3092687514445</v>
      </c>
      <c r="AY72" s="142">
        <v>4663.5512494302075</v>
      </c>
      <c r="AZ72" s="142">
        <v>4867.8557850487468</v>
      </c>
    </row>
    <row r="73" spans="1:52">
      <c r="A73" s="128" t="s">
        <v>143</v>
      </c>
      <c r="B73" s="142">
        <v>0</v>
      </c>
      <c r="C73" s="142">
        <v>0</v>
      </c>
      <c r="D73" s="142">
        <v>0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0</v>
      </c>
      <c r="V73" s="142">
        <v>0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</row>
    <row r="74" spans="1:52">
      <c r="A74" s="128" t="s">
        <v>150</v>
      </c>
      <c r="B74" s="142">
        <v>0</v>
      </c>
      <c r="C74" s="142">
        <v>0</v>
      </c>
      <c r="D74" s="142">
        <v>0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</row>
    <row r="75" spans="1:52">
      <c r="A75" s="126" t="s">
        <v>144</v>
      </c>
      <c r="B75" s="148">
        <v>0</v>
      </c>
      <c r="C75" s="148">
        <v>0</v>
      </c>
      <c r="D75" s="148">
        <v>0</v>
      </c>
      <c r="E75" s="148">
        <v>0</v>
      </c>
      <c r="F75" s="148">
        <v>0</v>
      </c>
      <c r="G75" s="148">
        <v>0</v>
      </c>
      <c r="H75" s="148">
        <v>0</v>
      </c>
      <c r="I75" s="148">
        <v>0</v>
      </c>
      <c r="J75" s="148">
        <v>0</v>
      </c>
      <c r="K75" s="148">
        <v>0</v>
      </c>
      <c r="L75" s="148">
        <v>0</v>
      </c>
      <c r="M75" s="148">
        <v>0</v>
      </c>
      <c r="N75" s="148">
        <v>0</v>
      </c>
      <c r="O75" s="148">
        <v>0</v>
      </c>
      <c r="P75" s="148">
        <v>0</v>
      </c>
      <c r="Q75" s="148">
        <v>0</v>
      </c>
      <c r="R75" s="148">
        <v>0.22267680449739835</v>
      </c>
      <c r="S75" s="148">
        <v>0.46984938883717259</v>
      </c>
      <c r="T75" s="148">
        <v>0.74771990290122403</v>
      </c>
      <c r="U75" s="148">
        <v>1.1418325467790715</v>
      </c>
      <c r="V75" s="148">
        <v>1.8157402029211904</v>
      </c>
      <c r="W75" s="148">
        <v>2.1733811432915173</v>
      </c>
      <c r="X75" s="148">
        <v>2.2495566621740344</v>
      </c>
      <c r="Y75" s="148">
        <v>2.2980421680999625</v>
      </c>
      <c r="Z75" s="148">
        <v>2.3086357234541528</v>
      </c>
      <c r="AA75" s="148">
        <v>2.2781193339086596</v>
      </c>
      <c r="AB75" s="148">
        <v>2.2114487157971405</v>
      </c>
      <c r="AC75" s="148">
        <v>2.1075525835337476</v>
      </c>
      <c r="AD75" s="148">
        <v>1.9871944579677141</v>
      </c>
      <c r="AE75" s="148">
        <v>2.1254290433087286</v>
      </c>
      <c r="AF75" s="148">
        <v>5.9000875615935477</v>
      </c>
      <c r="AG75" s="148">
        <v>15.042092214753517</v>
      </c>
      <c r="AH75" s="148">
        <v>30.059674936981327</v>
      </c>
      <c r="AI75" s="148">
        <v>51.280805581897184</v>
      </c>
      <c r="AJ75" s="148">
        <v>78.815788716080732</v>
      </c>
      <c r="AK75" s="148">
        <v>112.56971996093128</v>
      </c>
      <c r="AL75" s="148">
        <v>152.3289153845538</v>
      </c>
      <c r="AM75" s="148">
        <v>197.74208617299314</v>
      </c>
      <c r="AN75" s="148">
        <v>248.257750081474</v>
      </c>
      <c r="AO75" s="148">
        <v>303.31529087892204</v>
      </c>
      <c r="AP75" s="148">
        <v>362.67068137634158</v>
      </c>
      <c r="AQ75" s="148">
        <v>426.28523246687166</v>
      </c>
      <c r="AR75" s="148">
        <v>493.82159752108731</v>
      </c>
      <c r="AS75" s="148">
        <v>565.01183370465367</v>
      </c>
      <c r="AT75" s="148">
        <v>639.50474900466588</v>
      </c>
      <c r="AU75" s="148">
        <v>717.41762850060945</v>
      </c>
      <c r="AV75" s="148">
        <v>797.66709060817891</v>
      </c>
      <c r="AW75" s="148">
        <v>880.25656781221608</v>
      </c>
      <c r="AX75" s="148">
        <v>964.46813289609872</v>
      </c>
      <c r="AY75" s="148">
        <v>1050.071626265235</v>
      </c>
      <c r="AZ75" s="148">
        <v>1135.9969346653468</v>
      </c>
    </row>
    <row r="76" spans="1:52">
      <c r="A76" s="128" t="s">
        <v>145</v>
      </c>
      <c r="B76" s="142">
        <v>0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0</v>
      </c>
      <c r="R76" s="142">
        <v>1.066413437443953E-2</v>
      </c>
      <c r="S76" s="142">
        <v>2.5169519505736215E-2</v>
      </c>
      <c r="T76" s="142">
        <v>4.4604109030958995E-2</v>
      </c>
      <c r="U76" s="142">
        <v>7.7605018941336895E-2</v>
      </c>
      <c r="V76" s="142">
        <v>0.14490027118078519</v>
      </c>
      <c r="W76" s="142">
        <v>0.2194284210788095</v>
      </c>
      <c r="X76" s="142">
        <v>0.24263770374072699</v>
      </c>
      <c r="Y76" s="142">
        <v>0.26428517072854418</v>
      </c>
      <c r="Z76" s="142">
        <v>0.28169775339652581</v>
      </c>
      <c r="AA76" s="142">
        <v>0.29437128853538341</v>
      </c>
      <c r="AB76" s="142">
        <v>0.30172037561629711</v>
      </c>
      <c r="AC76" s="142">
        <v>0.30594438518203154</v>
      </c>
      <c r="AD76" s="142">
        <v>0.30831897990283991</v>
      </c>
      <c r="AE76" s="142">
        <v>0.40189259876058825</v>
      </c>
      <c r="AF76" s="142">
        <v>1.8865712442140501</v>
      </c>
      <c r="AG76" s="142">
        <v>5.754093437924773</v>
      </c>
      <c r="AH76" s="142">
        <v>12.652143247667951</v>
      </c>
      <c r="AI76" s="142">
        <v>23.170669440632778</v>
      </c>
      <c r="AJ76" s="142">
        <v>37.799266651123887</v>
      </c>
      <c r="AK76" s="142">
        <v>56.935342162955685</v>
      </c>
      <c r="AL76" s="142">
        <v>80.854945816731586</v>
      </c>
      <c r="AM76" s="142">
        <v>109.78074039066354</v>
      </c>
      <c r="AN76" s="142">
        <v>143.64723415291655</v>
      </c>
      <c r="AO76" s="142">
        <v>182.39019649240313</v>
      </c>
      <c r="AP76" s="142">
        <v>226.08139661918904</v>
      </c>
      <c r="AQ76" s="142">
        <v>274.93811900588452</v>
      </c>
      <c r="AR76" s="142">
        <v>328.76245573307546</v>
      </c>
      <c r="AS76" s="142">
        <v>387.442999158894</v>
      </c>
      <c r="AT76" s="142">
        <v>450.74336780283932</v>
      </c>
      <c r="AU76" s="142">
        <v>518.7769881276987</v>
      </c>
      <c r="AV76" s="142">
        <v>590.49282068672483</v>
      </c>
      <c r="AW76" s="142">
        <v>665.86161258855236</v>
      </c>
      <c r="AX76" s="142">
        <v>744.04090383110201</v>
      </c>
      <c r="AY76" s="142">
        <v>824.65493199874686</v>
      </c>
      <c r="AZ76" s="142">
        <v>906.5738350427057</v>
      </c>
    </row>
    <row r="77" spans="1:52">
      <c r="A77" s="128" t="s">
        <v>151</v>
      </c>
      <c r="B77" s="142">
        <v>0</v>
      </c>
      <c r="C77" s="142">
        <v>0</v>
      </c>
      <c r="D77" s="142">
        <v>0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0</v>
      </c>
      <c r="R77" s="142">
        <v>0.21201267012295882</v>
      </c>
      <c r="S77" s="142">
        <v>0.44467986933143638</v>
      </c>
      <c r="T77" s="142">
        <v>0.70311579387026502</v>
      </c>
      <c r="U77" s="142">
        <v>1.0642275278377347</v>
      </c>
      <c r="V77" s="142">
        <v>1.6708399317404052</v>
      </c>
      <c r="W77" s="142">
        <v>1.9539527222127078</v>
      </c>
      <c r="X77" s="142">
        <v>2.0069189584333076</v>
      </c>
      <c r="Y77" s="142">
        <v>2.0337569973714182</v>
      </c>
      <c r="Z77" s="142">
        <v>2.0269379700576269</v>
      </c>
      <c r="AA77" s="142">
        <v>1.9837480453732763</v>
      </c>
      <c r="AB77" s="142">
        <v>1.9097283401808434</v>
      </c>
      <c r="AC77" s="142">
        <v>1.8016081983517163</v>
      </c>
      <c r="AD77" s="142">
        <v>1.6788754780648742</v>
      </c>
      <c r="AE77" s="142">
        <v>1.7235364445481405</v>
      </c>
      <c r="AF77" s="142">
        <v>4.0135163173794979</v>
      </c>
      <c r="AG77" s="142">
        <v>9.2879987768287435</v>
      </c>
      <c r="AH77" s="142">
        <v>17.407531689313377</v>
      </c>
      <c r="AI77" s="142">
        <v>28.110136141264405</v>
      </c>
      <c r="AJ77" s="142">
        <v>41.016522064956845</v>
      </c>
      <c r="AK77" s="142">
        <v>55.634377797975603</v>
      </c>
      <c r="AL77" s="142">
        <v>71.473969567822223</v>
      </c>
      <c r="AM77" s="142">
        <v>87.961345782329587</v>
      </c>
      <c r="AN77" s="142">
        <v>104.61051592855743</v>
      </c>
      <c r="AO77" s="142">
        <v>120.92509438651891</v>
      </c>
      <c r="AP77" s="142">
        <v>136.58928475715251</v>
      </c>
      <c r="AQ77" s="142">
        <v>151.34711346098712</v>
      </c>
      <c r="AR77" s="142">
        <v>165.05914178801186</v>
      </c>
      <c r="AS77" s="142">
        <v>177.56883454575967</v>
      </c>
      <c r="AT77" s="142">
        <v>188.76138120182662</v>
      </c>
      <c r="AU77" s="142">
        <v>198.64064037291081</v>
      </c>
      <c r="AV77" s="142">
        <v>207.17426992145406</v>
      </c>
      <c r="AW77" s="142">
        <v>214.39495522366374</v>
      </c>
      <c r="AX77" s="142">
        <v>220.42722906499665</v>
      </c>
      <c r="AY77" s="142">
        <v>225.41669426648809</v>
      </c>
      <c r="AZ77" s="142">
        <v>229.42309962264105</v>
      </c>
    </row>
    <row r="78" spans="1:52">
      <c r="A78" s="124" t="s">
        <v>51</v>
      </c>
      <c r="B78" s="147">
        <v>14861.773401112832</v>
      </c>
      <c r="C78" s="147">
        <v>14868.772724889963</v>
      </c>
      <c r="D78" s="147">
        <v>14789.236407285327</v>
      </c>
      <c r="E78" s="147">
        <v>14797.869910206322</v>
      </c>
      <c r="F78" s="147">
        <v>14856.705795358292</v>
      </c>
      <c r="G78" s="147">
        <v>14636.222977112533</v>
      </c>
      <c r="H78" s="147">
        <v>14768.246989003304</v>
      </c>
      <c r="I78" s="147">
        <v>14779.918706974742</v>
      </c>
      <c r="J78" s="147">
        <v>14802.253438429552</v>
      </c>
      <c r="K78" s="147">
        <v>14570.770080725761</v>
      </c>
      <c r="L78" s="147">
        <v>14513.369929735751</v>
      </c>
      <c r="M78" s="147">
        <v>14417.351264253444</v>
      </c>
      <c r="N78" s="147">
        <v>14055.257092067915</v>
      </c>
      <c r="O78" s="147">
        <v>14072.115194281319</v>
      </c>
      <c r="P78" s="147">
        <v>14240.188778288675</v>
      </c>
      <c r="Q78" s="147">
        <v>14715.522975597672</v>
      </c>
      <c r="R78" s="147">
        <v>14777.169295226775</v>
      </c>
      <c r="S78" s="147">
        <v>15053.457664455225</v>
      </c>
      <c r="T78" s="147">
        <v>15223.476095174958</v>
      </c>
      <c r="U78" s="147">
        <v>15316.074774586292</v>
      </c>
      <c r="V78" s="147">
        <v>15349.060372848102</v>
      </c>
      <c r="W78" s="147">
        <v>15342.662527674151</v>
      </c>
      <c r="X78" s="147">
        <v>15290.449906338947</v>
      </c>
      <c r="Y78" s="147">
        <v>15233.158594220346</v>
      </c>
      <c r="Z78" s="147">
        <v>15169.230391112709</v>
      </c>
      <c r="AA78" s="147">
        <v>15098.718358548724</v>
      </c>
      <c r="AB78" s="147">
        <v>15029.151656042783</v>
      </c>
      <c r="AC78" s="147">
        <v>14958.888480830945</v>
      </c>
      <c r="AD78" s="147">
        <v>14899.12303201006</v>
      </c>
      <c r="AE78" s="147">
        <v>14839.465713281292</v>
      </c>
      <c r="AF78" s="147">
        <v>14779.382364751538</v>
      </c>
      <c r="AG78" s="147">
        <v>14711.184117231236</v>
      </c>
      <c r="AH78" s="147">
        <v>14636.627926834954</v>
      </c>
      <c r="AI78" s="147">
        <v>14560.578085778427</v>
      </c>
      <c r="AJ78" s="147">
        <v>14497.267914943674</v>
      </c>
      <c r="AK78" s="147">
        <v>14424.823783506983</v>
      </c>
      <c r="AL78" s="147">
        <v>14342.936071340244</v>
      </c>
      <c r="AM78" s="147">
        <v>14256.417903202084</v>
      </c>
      <c r="AN78" s="147">
        <v>14159.983367702316</v>
      </c>
      <c r="AO78" s="147">
        <v>14055.98657963894</v>
      </c>
      <c r="AP78" s="147">
        <v>13958.010545085604</v>
      </c>
      <c r="AQ78" s="147">
        <v>13855.098584235062</v>
      </c>
      <c r="AR78" s="147">
        <v>13745.213714224368</v>
      </c>
      <c r="AS78" s="147">
        <v>13631.705889169494</v>
      </c>
      <c r="AT78" s="147">
        <v>13517.396734583686</v>
      </c>
      <c r="AU78" s="147">
        <v>13403.925297898337</v>
      </c>
      <c r="AV78" s="147">
        <v>13291.580335633989</v>
      </c>
      <c r="AW78" s="147">
        <v>13183.78698369495</v>
      </c>
      <c r="AX78" s="147">
        <v>13080.926785991091</v>
      </c>
      <c r="AY78" s="147">
        <v>12982.101687420818</v>
      </c>
      <c r="AZ78" s="147">
        <v>12887.738616254925</v>
      </c>
    </row>
    <row r="79" spans="1:52">
      <c r="A79" s="126" t="s">
        <v>135</v>
      </c>
      <c r="B79" s="148">
        <v>14838.098078549554</v>
      </c>
      <c r="C79" s="148">
        <v>14844.468560676329</v>
      </c>
      <c r="D79" s="148">
        <v>14764.485603679545</v>
      </c>
      <c r="E79" s="148">
        <v>14773.735554402374</v>
      </c>
      <c r="F79" s="148">
        <v>14832.415841924711</v>
      </c>
      <c r="G79" s="148">
        <v>14607.487702109491</v>
      </c>
      <c r="H79" s="148">
        <v>14740.317213571745</v>
      </c>
      <c r="I79" s="148">
        <v>14752.185912633144</v>
      </c>
      <c r="J79" s="148">
        <v>14773.851568414046</v>
      </c>
      <c r="K79" s="148">
        <v>14541.593496985277</v>
      </c>
      <c r="L79" s="148">
        <v>14479.585372275989</v>
      </c>
      <c r="M79" s="148">
        <v>14382.272602822954</v>
      </c>
      <c r="N79" s="148">
        <v>14020.224654583131</v>
      </c>
      <c r="O79" s="148">
        <v>14025.336872972975</v>
      </c>
      <c r="P79" s="148">
        <v>14195.205173997923</v>
      </c>
      <c r="Q79" s="148">
        <v>14665.560074139214</v>
      </c>
      <c r="R79" s="148">
        <v>14719.278286198736</v>
      </c>
      <c r="S79" s="148">
        <v>14980.258123821763</v>
      </c>
      <c r="T79" s="148">
        <v>15131.174914327794</v>
      </c>
      <c r="U79" s="148">
        <v>15201.814383974484</v>
      </c>
      <c r="V79" s="148">
        <v>15210.554023015429</v>
      </c>
      <c r="W79" s="148">
        <v>15174.202682105222</v>
      </c>
      <c r="X79" s="148">
        <v>15086.368312780171</v>
      </c>
      <c r="Y79" s="148">
        <v>14987.976642222762</v>
      </c>
      <c r="Z79" s="148">
        <v>14877.473947235165</v>
      </c>
      <c r="AA79" s="148">
        <v>14755.486556814976</v>
      </c>
      <c r="AB79" s="148">
        <v>14629.796862800606</v>
      </c>
      <c r="AC79" s="148">
        <v>14498.478285063431</v>
      </c>
      <c r="AD79" s="148">
        <v>14372.58295817386</v>
      </c>
      <c r="AE79" s="148">
        <v>14241.302843739393</v>
      </c>
      <c r="AF79" s="148">
        <v>14103.643033256181</v>
      </c>
      <c r="AG79" s="148">
        <v>13950.699999424764</v>
      </c>
      <c r="AH79" s="148">
        <v>13783.912980256549</v>
      </c>
      <c r="AI79" s="148">
        <v>13610.033625717822</v>
      </c>
      <c r="AJ79" s="148">
        <v>13442.988497436474</v>
      </c>
      <c r="AK79" s="148">
        <v>13263.18528468385</v>
      </c>
      <c r="AL79" s="148">
        <v>13071.069702154118</v>
      </c>
      <c r="AM79" s="148">
        <v>12870.054669272182</v>
      </c>
      <c r="AN79" s="148">
        <v>12657.245474873431</v>
      </c>
      <c r="AO79" s="148">
        <v>12433.922558765509</v>
      </c>
      <c r="AP79" s="148">
        <v>12212.385241318529</v>
      </c>
      <c r="AQ79" s="148">
        <v>11981.503368178503</v>
      </c>
      <c r="AR79" s="148">
        <v>11740.641502049364</v>
      </c>
      <c r="AS79" s="148">
        <v>11493.181790180552</v>
      </c>
      <c r="AT79" s="148">
        <v>11243.043978390999</v>
      </c>
      <c r="AU79" s="148">
        <v>10990.610436521236</v>
      </c>
      <c r="AV79" s="148">
        <v>10738.540622947203</v>
      </c>
      <c r="AW79" s="148">
        <v>10488.27492626662</v>
      </c>
      <c r="AX79" s="148">
        <v>10245.07468857642</v>
      </c>
      <c r="AY79" s="148">
        <v>10004.153409563398</v>
      </c>
      <c r="AZ79" s="148">
        <v>9769.6229994186324</v>
      </c>
    </row>
    <row r="80" spans="1:52">
      <c r="A80" s="128" t="s">
        <v>146</v>
      </c>
      <c r="B80" s="142">
        <v>13.224308383359222</v>
      </c>
      <c r="C80" s="142">
        <v>12.882763821341014</v>
      </c>
      <c r="D80" s="142">
        <v>12.230780408830798</v>
      </c>
      <c r="E80" s="142">
        <v>11.856484224676107</v>
      </c>
      <c r="F80" s="142">
        <v>23.101457364559245</v>
      </c>
      <c r="G80" s="142">
        <v>23.39234970862681</v>
      </c>
      <c r="H80" s="142">
        <v>22.629794107789007</v>
      </c>
      <c r="I80" s="142">
        <v>23.878988576127874</v>
      </c>
      <c r="J80" s="142">
        <v>24.278357734569209</v>
      </c>
      <c r="K80" s="142">
        <v>25.444993984024123</v>
      </c>
      <c r="L80" s="142">
        <v>25.779552342072765</v>
      </c>
      <c r="M80" s="142">
        <v>25.297057915488683</v>
      </c>
      <c r="N80" s="142">
        <v>24.172511062957664</v>
      </c>
      <c r="O80" s="142">
        <v>23.586338517727391</v>
      </c>
      <c r="P80" s="142">
        <v>23.173714570048769</v>
      </c>
      <c r="Q80" s="142">
        <v>21.925543612947141</v>
      </c>
      <c r="R80" s="142">
        <v>21.282330278129088</v>
      </c>
      <c r="S80" s="142">
        <v>20.797340176208817</v>
      </c>
      <c r="T80" s="142">
        <v>19.551465764316301</v>
      </c>
      <c r="U80" s="142">
        <v>18.772337309283273</v>
      </c>
      <c r="V80" s="142">
        <v>18.433615636178921</v>
      </c>
      <c r="W80" s="142">
        <v>18.550595904736422</v>
      </c>
      <c r="X80" s="142">
        <v>18.971930154684664</v>
      </c>
      <c r="Y80" s="142">
        <v>19.579798239802514</v>
      </c>
      <c r="Z80" s="142">
        <v>20.35174031659286</v>
      </c>
      <c r="AA80" s="142">
        <v>21.15318854042096</v>
      </c>
      <c r="AB80" s="142">
        <v>21.865855585202105</v>
      </c>
      <c r="AC80" s="142">
        <v>22.512975514967327</v>
      </c>
      <c r="AD80" s="142">
        <v>22.993916134349359</v>
      </c>
      <c r="AE80" s="142">
        <v>23.37641393804304</v>
      </c>
      <c r="AF80" s="142">
        <v>23.609921888469625</v>
      </c>
      <c r="AG80" s="142">
        <v>23.712915103911786</v>
      </c>
      <c r="AH80" s="142">
        <v>23.748644419014468</v>
      </c>
      <c r="AI80" s="142">
        <v>23.70346541774736</v>
      </c>
      <c r="AJ80" s="142">
        <v>23.60433411022154</v>
      </c>
      <c r="AK80" s="142">
        <v>23.322137591864703</v>
      </c>
      <c r="AL80" s="142">
        <v>23.006471927165961</v>
      </c>
      <c r="AM80" s="142">
        <v>22.680568903338663</v>
      </c>
      <c r="AN80" s="142">
        <v>22.329289728202912</v>
      </c>
      <c r="AO80" s="142">
        <v>21.957687527509712</v>
      </c>
      <c r="AP80" s="142">
        <v>21.622215027655436</v>
      </c>
      <c r="AQ80" s="142">
        <v>21.258815737013169</v>
      </c>
      <c r="AR80" s="142">
        <v>20.923647178605307</v>
      </c>
      <c r="AS80" s="142">
        <v>20.512276634514492</v>
      </c>
      <c r="AT80" s="142">
        <v>20.098869340097643</v>
      </c>
      <c r="AU80" s="142">
        <v>19.733657484992648</v>
      </c>
      <c r="AV80" s="142">
        <v>19.355735975932433</v>
      </c>
      <c r="AW80" s="142">
        <v>19.023422419831196</v>
      </c>
      <c r="AX80" s="142">
        <v>18.568863348938372</v>
      </c>
      <c r="AY80" s="142">
        <v>18.171400124515547</v>
      </c>
      <c r="AZ80" s="142">
        <v>17.819833798538543</v>
      </c>
    </row>
    <row r="81" spans="1:52">
      <c r="A81" s="128" t="s">
        <v>136</v>
      </c>
      <c r="B81" s="142">
        <v>63.278537468403748</v>
      </c>
      <c r="C81" s="142">
        <v>59.847468747375736</v>
      </c>
      <c r="D81" s="142">
        <v>56.804699840753685</v>
      </c>
      <c r="E81" s="142">
        <v>47.029914639764826</v>
      </c>
      <c r="F81" s="142">
        <v>41.578624336086584</v>
      </c>
      <c r="G81" s="142">
        <v>36.521971391535878</v>
      </c>
      <c r="H81" s="142">
        <v>33.629850905910438</v>
      </c>
      <c r="I81" s="142">
        <v>29.234139728874858</v>
      </c>
      <c r="J81" s="142">
        <v>26.543652164100493</v>
      </c>
      <c r="K81" s="142">
        <v>23.262670425324011</v>
      </c>
      <c r="L81" s="142">
        <v>20.742244385173002</v>
      </c>
      <c r="M81" s="142">
        <v>18.349516119185793</v>
      </c>
      <c r="N81" s="142">
        <v>16.262473005398643</v>
      </c>
      <c r="O81" s="142">
        <v>16.249363355943743</v>
      </c>
      <c r="P81" s="142">
        <v>13.909073311937178</v>
      </c>
      <c r="Q81" s="142">
        <v>12.695515409056814</v>
      </c>
      <c r="R81" s="142">
        <v>12.010858470989644</v>
      </c>
      <c r="S81" s="142">
        <v>11.510520009148664</v>
      </c>
      <c r="T81" s="142">
        <v>10.347752760716034</v>
      </c>
      <c r="U81" s="142">
        <v>9.7833211001727207</v>
      </c>
      <c r="V81" s="142">
        <v>9.6552452156971071</v>
      </c>
      <c r="W81" s="142">
        <v>9.7565562251763307</v>
      </c>
      <c r="X81" s="142">
        <v>10.047899905754429</v>
      </c>
      <c r="Y81" s="142">
        <v>10.465524769510951</v>
      </c>
      <c r="Z81" s="142">
        <v>10.883207478972569</v>
      </c>
      <c r="AA81" s="142">
        <v>11.256498268251406</v>
      </c>
      <c r="AB81" s="142">
        <v>11.56523281139421</v>
      </c>
      <c r="AC81" s="142">
        <v>11.813983625022015</v>
      </c>
      <c r="AD81" s="142">
        <v>12.007663646296704</v>
      </c>
      <c r="AE81" s="142">
        <v>12.154464560892984</v>
      </c>
      <c r="AF81" s="142">
        <v>12.242688651049475</v>
      </c>
      <c r="AG81" s="142">
        <v>12.236318129257613</v>
      </c>
      <c r="AH81" s="142">
        <v>12.18697747563988</v>
      </c>
      <c r="AI81" s="142">
        <v>12.082798282864777</v>
      </c>
      <c r="AJ81" s="142">
        <v>11.907902237634564</v>
      </c>
      <c r="AK81" s="142">
        <v>11.665666273913621</v>
      </c>
      <c r="AL81" s="142">
        <v>11.446047513087397</v>
      </c>
      <c r="AM81" s="142">
        <v>11.198194124570097</v>
      </c>
      <c r="AN81" s="142">
        <v>10.958425346694794</v>
      </c>
      <c r="AO81" s="142">
        <v>10.70677009790565</v>
      </c>
      <c r="AP81" s="142">
        <v>10.461093342658554</v>
      </c>
      <c r="AQ81" s="142">
        <v>10.219692753934513</v>
      </c>
      <c r="AR81" s="142">
        <v>9.9764749734730689</v>
      </c>
      <c r="AS81" s="142">
        <v>9.7245201725373462</v>
      </c>
      <c r="AT81" s="142">
        <v>9.4501994484839518</v>
      </c>
      <c r="AU81" s="142">
        <v>9.2198790451639479</v>
      </c>
      <c r="AV81" s="142">
        <v>8.9857257030326849</v>
      </c>
      <c r="AW81" s="142">
        <v>8.7471140166789496</v>
      </c>
      <c r="AX81" s="142">
        <v>8.4267905499159372</v>
      </c>
      <c r="AY81" s="142">
        <v>8.1501129990157803</v>
      </c>
      <c r="AZ81" s="142">
        <v>7.8917687626890185</v>
      </c>
    </row>
    <row r="82" spans="1:52">
      <c r="A82" s="128" t="s">
        <v>147</v>
      </c>
      <c r="B82" s="142">
        <v>68.227383725015841</v>
      </c>
      <c r="C82" s="142">
        <v>106.04481593317104</v>
      </c>
      <c r="D82" s="142">
        <v>109.12037912364153</v>
      </c>
      <c r="E82" s="142">
        <v>161.49917610525006</v>
      </c>
      <c r="F82" s="142">
        <v>179.47791233831666</v>
      </c>
      <c r="G82" s="142">
        <v>184.73380847456286</v>
      </c>
      <c r="H82" s="142">
        <v>245.808399399743</v>
      </c>
      <c r="I82" s="142">
        <v>269.06834745940449</v>
      </c>
      <c r="J82" s="142">
        <v>285.93287124119189</v>
      </c>
      <c r="K82" s="142">
        <v>329.65665065471268</v>
      </c>
      <c r="L82" s="142">
        <v>362.34670663728406</v>
      </c>
      <c r="M82" s="142">
        <v>432.30206166670473</v>
      </c>
      <c r="N82" s="142">
        <v>499.92443280824051</v>
      </c>
      <c r="O82" s="142">
        <v>518.55059427661934</v>
      </c>
      <c r="P82" s="142">
        <v>540.55901984752961</v>
      </c>
      <c r="Q82" s="142">
        <v>775.11796499400282</v>
      </c>
      <c r="R82" s="142">
        <v>814.73893340118639</v>
      </c>
      <c r="S82" s="142">
        <v>862.40469545757526</v>
      </c>
      <c r="T82" s="142">
        <v>912.83722562645937</v>
      </c>
      <c r="U82" s="142">
        <v>964.44758949390393</v>
      </c>
      <c r="V82" s="142">
        <v>1015.7557542568604</v>
      </c>
      <c r="W82" s="142">
        <v>1066.7480874333603</v>
      </c>
      <c r="X82" s="142">
        <v>1115.5465192624642</v>
      </c>
      <c r="Y82" s="142">
        <v>1165.0284598825876</v>
      </c>
      <c r="Z82" s="142">
        <v>1213.7891106073403</v>
      </c>
      <c r="AA82" s="142">
        <v>1260.9227626283168</v>
      </c>
      <c r="AB82" s="142">
        <v>1306.6744960050085</v>
      </c>
      <c r="AC82" s="142">
        <v>1351.0095349506373</v>
      </c>
      <c r="AD82" s="142">
        <v>1394.2224036021457</v>
      </c>
      <c r="AE82" s="142">
        <v>1437.6737422943836</v>
      </c>
      <c r="AF82" s="142">
        <v>1481.2337369945781</v>
      </c>
      <c r="AG82" s="142">
        <v>1524.549958600071</v>
      </c>
      <c r="AH82" s="142">
        <v>1566.5110460421347</v>
      </c>
      <c r="AI82" s="142">
        <v>1606.9696851968008</v>
      </c>
      <c r="AJ82" s="142">
        <v>1647.4016444104839</v>
      </c>
      <c r="AK82" s="142">
        <v>1683.4268484344341</v>
      </c>
      <c r="AL82" s="142">
        <v>1714.8346392182316</v>
      </c>
      <c r="AM82" s="142">
        <v>1741.5404023228386</v>
      </c>
      <c r="AN82" s="142">
        <v>1762.9970568638646</v>
      </c>
      <c r="AO82" s="142">
        <v>1779.1968025833582</v>
      </c>
      <c r="AP82" s="142">
        <v>1793.1440445237154</v>
      </c>
      <c r="AQ82" s="142">
        <v>1801.825379119485</v>
      </c>
      <c r="AR82" s="142">
        <v>1805.8091890144899</v>
      </c>
      <c r="AS82" s="142">
        <v>1805.2328794680254</v>
      </c>
      <c r="AT82" s="142">
        <v>1801.3345763486443</v>
      </c>
      <c r="AU82" s="142">
        <v>1793.5378281674336</v>
      </c>
      <c r="AV82" s="142">
        <v>1782.1033316375022</v>
      </c>
      <c r="AW82" s="142">
        <v>1767.4533900932797</v>
      </c>
      <c r="AX82" s="142">
        <v>1750.2873877600537</v>
      </c>
      <c r="AY82" s="142">
        <v>1730.4088704608416</v>
      </c>
      <c r="AZ82" s="142">
        <v>1708.1229942285972</v>
      </c>
    </row>
    <row r="83" spans="1:52">
      <c r="A83" s="128" t="s">
        <v>137</v>
      </c>
      <c r="B83" s="142">
        <v>14693.367848972775</v>
      </c>
      <c r="C83" s="142">
        <v>14665.693512174441</v>
      </c>
      <c r="D83" s="142">
        <v>14586.329744306318</v>
      </c>
      <c r="E83" s="142">
        <v>14553.349979432684</v>
      </c>
      <c r="F83" s="142">
        <v>14588.257847885749</v>
      </c>
      <c r="G83" s="142">
        <v>14362.839572534765</v>
      </c>
      <c r="H83" s="142">
        <v>14438.249169158302</v>
      </c>
      <c r="I83" s="142">
        <v>14430.004436868736</v>
      </c>
      <c r="J83" s="142">
        <v>14437.096687274185</v>
      </c>
      <c r="K83" s="142">
        <v>14163.229181921217</v>
      </c>
      <c r="L83" s="142">
        <v>14070.716868911459</v>
      </c>
      <c r="M83" s="142">
        <v>13906.323967121574</v>
      </c>
      <c r="N83" s="142">
        <v>13479.865237706534</v>
      </c>
      <c r="O83" s="142">
        <v>13466.950576822685</v>
      </c>
      <c r="P83" s="142">
        <v>13617.563366268409</v>
      </c>
      <c r="Q83" s="142">
        <v>13855.821050123206</v>
      </c>
      <c r="R83" s="142">
        <v>13871.246164048431</v>
      </c>
      <c r="S83" s="142">
        <v>14085.54556817883</v>
      </c>
      <c r="T83" s="142">
        <v>14188.438470176303</v>
      </c>
      <c r="U83" s="142">
        <v>14208.811136071125</v>
      </c>
      <c r="V83" s="142">
        <v>14166.709407906692</v>
      </c>
      <c r="W83" s="142">
        <v>14079.147442541949</v>
      </c>
      <c r="X83" s="142">
        <v>13941.801963457267</v>
      </c>
      <c r="Y83" s="142">
        <v>13792.837102465412</v>
      </c>
      <c r="Z83" s="142">
        <v>13632.260989774286</v>
      </c>
      <c r="AA83" s="142">
        <v>13461.827861508087</v>
      </c>
      <c r="AB83" s="142">
        <v>13289.109181955699</v>
      </c>
      <c r="AC83" s="142">
        <v>13112.104230990732</v>
      </c>
      <c r="AD83" s="142">
        <v>12941.69028594394</v>
      </c>
      <c r="AE83" s="142">
        <v>12765.524703975168</v>
      </c>
      <c r="AF83" s="142">
        <v>12582.640392954463</v>
      </c>
      <c r="AG83" s="142">
        <v>12384.443200590527</v>
      </c>
      <c r="AH83" s="142">
        <v>12173.063063677946</v>
      </c>
      <c r="AI83" s="142">
        <v>11955.313140686496</v>
      </c>
      <c r="AJ83" s="142">
        <v>11743.306811477343</v>
      </c>
      <c r="AK83" s="142">
        <v>11521.726007663277</v>
      </c>
      <c r="AL83" s="142">
        <v>11290.928956893576</v>
      </c>
      <c r="AM83" s="142">
        <v>11054.092163271358</v>
      </c>
      <c r="AN83" s="142">
        <v>10808.428886978347</v>
      </c>
      <c r="AO83" s="142">
        <v>10555.174489790272</v>
      </c>
      <c r="AP83" s="142">
        <v>10303.633046180801</v>
      </c>
      <c r="AQ83" s="142">
        <v>10046.3009386829</v>
      </c>
      <c r="AR83" s="142">
        <v>9781.9259543481512</v>
      </c>
      <c r="AS83" s="142">
        <v>9513.6904540389387</v>
      </c>
      <c r="AT83" s="142">
        <v>9244.6211533497335</v>
      </c>
      <c r="AU83" s="142">
        <v>8975.0730738060356</v>
      </c>
      <c r="AV83" s="142">
        <v>8708.7772626383066</v>
      </c>
      <c r="AW83" s="142">
        <v>8446.2596182602483</v>
      </c>
      <c r="AX83" s="142">
        <v>8192.2647866011903</v>
      </c>
      <c r="AY83" s="142">
        <v>7941.2411318341929</v>
      </c>
      <c r="AZ83" s="142">
        <v>7696.9834484625753</v>
      </c>
    </row>
    <row r="84" spans="1:52">
      <c r="A84" s="128" t="s">
        <v>138</v>
      </c>
      <c r="B84" s="142">
        <v>0</v>
      </c>
      <c r="C84" s="142">
        <v>0</v>
      </c>
      <c r="D84" s="142">
        <v>0</v>
      </c>
      <c r="E84" s="142">
        <v>0</v>
      </c>
      <c r="F84" s="142">
        <v>0</v>
      </c>
      <c r="G84" s="142">
        <v>0</v>
      </c>
      <c r="H84" s="142">
        <v>0</v>
      </c>
      <c r="I84" s="142">
        <v>0</v>
      </c>
      <c r="J84" s="142">
        <v>0</v>
      </c>
      <c r="K84" s="142">
        <v>0</v>
      </c>
      <c r="L84" s="142">
        <v>0</v>
      </c>
      <c r="M84" s="142">
        <v>0</v>
      </c>
      <c r="N84" s="142">
        <v>0</v>
      </c>
      <c r="O84" s="142">
        <v>0</v>
      </c>
      <c r="P84" s="142">
        <v>0</v>
      </c>
      <c r="Q84" s="142">
        <v>0</v>
      </c>
      <c r="R84" s="142">
        <v>0</v>
      </c>
      <c r="S84" s="142">
        <v>0</v>
      </c>
      <c r="T84" s="142">
        <v>0</v>
      </c>
      <c r="U84" s="142">
        <v>0</v>
      </c>
      <c r="V84" s="142">
        <v>0</v>
      </c>
      <c r="W84" s="142">
        <v>0</v>
      </c>
      <c r="X84" s="142">
        <v>0</v>
      </c>
      <c r="Y84" s="142">
        <v>0</v>
      </c>
      <c r="Z84" s="142">
        <v>0</v>
      </c>
      <c r="AA84" s="142">
        <v>1.4922173521723271E-2</v>
      </c>
      <c r="AB84" s="142">
        <v>7.9230872826187043E-2</v>
      </c>
      <c r="AC84" s="142">
        <v>0.17670253028661778</v>
      </c>
      <c r="AD84" s="142">
        <v>0.27377163727096443</v>
      </c>
      <c r="AE84" s="142">
        <v>0.40654876525676686</v>
      </c>
      <c r="AF84" s="142">
        <v>0.63254404085101135</v>
      </c>
      <c r="AG84" s="142">
        <v>0.92464574846765613</v>
      </c>
      <c r="AH84" s="142">
        <v>1.3834504694725651</v>
      </c>
      <c r="AI84" s="142">
        <v>1.9898615837528915</v>
      </c>
      <c r="AJ84" s="142">
        <v>2.810606675108577</v>
      </c>
      <c r="AK84" s="142">
        <v>3.8088921482100209</v>
      </c>
      <c r="AL84" s="142">
        <v>5.186719388982735</v>
      </c>
      <c r="AM84" s="142">
        <v>7.0180600399356017</v>
      </c>
      <c r="AN84" s="142">
        <v>9.3598876063120517</v>
      </c>
      <c r="AO84" s="142">
        <v>12.355100391608993</v>
      </c>
      <c r="AP84" s="142">
        <v>15.950519896943703</v>
      </c>
      <c r="AQ84" s="142">
        <v>20.322394079583571</v>
      </c>
      <c r="AR84" s="142">
        <v>25.879298739611862</v>
      </c>
      <c r="AS84" s="142">
        <v>32.97776579617036</v>
      </c>
      <c r="AT84" s="142">
        <v>41.731318457065392</v>
      </c>
      <c r="AU84" s="142">
        <v>52.724560951736891</v>
      </c>
      <c r="AV84" s="142">
        <v>65.919071288878627</v>
      </c>
      <c r="AW84" s="142">
        <v>81.963799496762419</v>
      </c>
      <c r="AX84" s="142">
        <v>101.17980208712461</v>
      </c>
      <c r="AY84" s="142">
        <v>124.41161222429899</v>
      </c>
      <c r="AZ84" s="142">
        <v>151.6091156771999</v>
      </c>
    </row>
    <row r="85" spans="1:52">
      <c r="A85" s="128" t="s">
        <v>152</v>
      </c>
      <c r="B85" s="142">
        <v>0</v>
      </c>
      <c r="C85" s="142">
        <v>0</v>
      </c>
      <c r="D85" s="142">
        <v>0</v>
      </c>
      <c r="E85" s="142">
        <v>0</v>
      </c>
      <c r="F85" s="142">
        <v>0</v>
      </c>
      <c r="G85" s="142">
        <v>0</v>
      </c>
      <c r="H85" s="142">
        <v>0</v>
      </c>
      <c r="I85" s="142">
        <v>0</v>
      </c>
      <c r="J85" s="142">
        <v>0</v>
      </c>
      <c r="K85" s="142">
        <v>0</v>
      </c>
      <c r="L85" s="142">
        <v>0</v>
      </c>
      <c r="M85" s="142">
        <v>0</v>
      </c>
      <c r="N85" s="142">
        <v>0</v>
      </c>
      <c r="O85" s="142">
        <v>0</v>
      </c>
      <c r="P85" s="142">
        <v>0</v>
      </c>
      <c r="Q85" s="142">
        <v>0</v>
      </c>
      <c r="R85" s="142">
        <v>0</v>
      </c>
      <c r="S85" s="142">
        <v>0</v>
      </c>
      <c r="T85" s="142">
        <v>0</v>
      </c>
      <c r="U85" s="142">
        <v>0</v>
      </c>
      <c r="V85" s="142">
        <v>0</v>
      </c>
      <c r="W85" s="142">
        <v>0</v>
      </c>
      <c r="X85" s="142">
        <v>0</v>
      </c>
      <c r="Y85" s="142">
        <v>6.5756865449618257E-2</v>
      </c>
      <c r="Z85" s="142">
        <v>0.18889905797400569</v>
      </c>
      <c r="AA85" s="142">
        <v>0.31132369637867874</v>
      </c>
      <c r="AB85" s="142">
        <v>0.50286557047591185</v>
      </c>
      <c r="AC85" s="142">
        <v>0.86085745178540396</v>
      </c>
      <c r="AD85" s="142">
        <v>1.3949172098573899</v>
      </c>
      <c r="AE85" s="142">
        <v>2.1669702056482962</v>
      </c>
      <c r="AF85" s="142">
        <v>3.2837487267695757</v>
      </c>
      <c r="AG85" s="142">
        <v>4.8329612525279027</v>
      </c>
      <c r="AH85" s="142">
        <v>7.0197981723413694</v>
      </c>
      <c r="AI85" s="142">
        <v>9.9746745501593672</v>
      </c>
      <c r="AJ85" s="142">
        <v>13.957198525683127</v>
      </c>
      <c r="AK85" s="142">
        <v>19.235732572150095</v>
      </c>
      <c r="AL85" s="142">
        <v>25.666867213073676</v>
      </c>
      <c r="AM85" s="142">
        <v>33.525280610139838</v>
      </c>
      <c r="AN85" s="142">
        <v>43.171928350009573</v>
      </c>
      <c r="AO85" s="142">
        <v>54.531708374853658</v>
      </c>
      <c r="AP85" s="142">
        <v>67.574322346754329</v>
      </c>
      <c r="AQ85" s="142">
        <v>81.576147805585833</v>
      </c>
      <c r="AR85" s="142">
        <v>96.126937795031566</v>
      </c>
      <c r="AS85" s="142">
        <v>111.04389407036646</v>
      </c>
      <c r="AT85" s="142">
        <v>125.807861446974</v>
      </c>
      <c r="AU85" s="142">
        <v>140.32143706587289</v>
      </c>
      <c r="AV85" s="142">
        <v>153.39949570355037</v>
      </c>
      <c r="AW85" s="142">
        <v>164.82758197982034</v>
      </c>
      <c r="AX85" s="142">
        <v>174.34705822919759</v>
      </c>
      <c r="AY85" s="142">
        <v>181.77028192053251</v>
      </c>
      <c r="AZ85" s="142">
        <v>187.19583848903341</v>
      </c>
    </row>
    <row r="86" spans="1:52">
      <c r="A86" s="126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48"/>
      <c r="AW86" s="148"/>
      <c r="AX86" s="148"/>
      <c r="AY86" s="148"/>
      <c r="AZ86" s="148"/>
    </row>
    <row r="87" spans="1:52">
      <c r="A87" s="128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</row>
    <row r="88" spans="1:52">
      <c r="A88" s="128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</row>
    <row r="89" spans="1:52">
      <c r="A89" s="128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</row>
    <row r="90" spans="1:52">
      <c r="A90" s="128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</row>
    <row r="91" spans="1:52">
      <c r="A91" s="128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</row>
    <row r="92" spans="1:52">
      <c r="A92" s="128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</row>
    <row r="93" spans="1:52">
      <c r="A93" s="126" t="s">
        <v>139</v>
      </c>
      <c r="B93" s="148">
        <v>0</v>
      </c>
      <c r="C93" s="148">
        <v>0</v>
      </c>
      <c r="D93" s="148">
        <v>0</v>
      </c>
      <c r="E93" s="148">
        <v>0</v>
      </c>
      <c r="F93" s="148">
        <v>0</v>
      </c>
      <c r="G93" s="148">
        <v>0</v>
      </c>
      <c r="H93" s="148">
        <v>0</v>
      </c>
      <c r="I93" s="148">
        <v>0</v>
      </c>
      <c r="J93" s="148">
        <v>0</v>
      </c>
      <c r="K93" s="148">
        <v>0</v>
      </c>
      <c r="L93" s="148">
        <v>0</v>
      </c>
      <c r="M93" s="148">
        <v>0</v>
      </c>
      <c r="N93" s="148">
        <v>0</v>
      </c>
      <c r="O93" s="148">
        <v>0</v>
      </c>
      <c r="P93" s="148">
        <v>0</v>
      </c>
      <c r="Q93" s="148">
        <v>0</v>
      </c>
      <c r="R93" s="148">
        <v>2.1165201777072795</v>
      </c>
      <c r="S93" s="148">
        <v>5.1438768788095022</v>
      </c>
      <c r="T93" s="148">
        <v>8.5116081026860311</v>
      </c>
      <c r="U93" s="148">
        <v>12.182303919391579</v>
      </c>
      <c r="V93" s="148">
        <v>16.078049472863711</v>
      </c>
      <c r="W93" s="148">
        <v>20.149173573122958</v>
      </c>
      <c r="X93" s="148">
        <v>24.270372537378538</v>
      </c>
      <c r="Y93" s="148">
        <v>28.486881692925479</v>
      </c>
      <c r="Z93" s="148">
        <v>32.60898504679993</v>
      </c>
      <c r="AA93" s="148">
        <v>36.505888663001301</v>
      </c>
      <c r="AB93" s="148">
        <v>40.150460234538826</v>
      </c>
      <c r="AC93" s="148">
        <v>43.589307973303768</v>
      </c>
      <c r="AD93" s="148">
        <v>46.646709385586234</v>
      </c>
      <c r="AE93" s="148">
        <v>49.598226125849635</v>
      </c>
      <c r="AF93" s="148">
        <v>52.390155058450631</v>
      </c>
      <c r="AG93" s="148">
        <v>55.005085026323556</v>
      </c>
      <c r="AH93" s="148">
        <v>57.661928158145223</v>
      </c>
      <c r="AI93" s="148">
        <v>60.137500871962679</v>
      </c>
      <c r="AJ93" s="148">
        <v>62.482856361574065</v>
      </c>
      <c r="AK93" s="148">
        <v>64.490339889777687</v>
      </c>
      <c r="AL93" s="148">
        <v>66.453265551815548</v>
      </c>
      <c r="AM93" s="148">
        <v>68.239615238314002</v>
      </c>
      <c r="AN93" s="148">
        <v>69.847213711242347</v>
      </c>
      <c r="AO93" s="148">
        <v>71.480688069931688</v>
      </c>
      <c r="AP93" s="148">
        <v>73.119852753482945</v>
      </c>
      <c r="AQ93" s="148">
        <v>74.613718353552855</v>
      </c>
      <c r="AR93" s="148">
        <v>76.111164299696128</v>
      </c>
      <c r="AS93" s="148">
        <v>77.542736130624405</v>
      </c>
      <c r="AT93" s="148">
        <v>78.874271666374554</v>
      </c>
      <c r="AU93" s="148">
        <v>80.285493702075541</v>
      </c>
      <c r="AV93" s="148">
        <v>81.558668605958331</v>
      </c>
      <c r="AW93" s="148">
        <v>82.876360244598146</v>
      </c>
      <c r="AX93" s="148">
        <v>83.80653886601317</v>
      </c>
      <c r="AY93" s="148">
        <v>84.925556273059343</v>
      </c>
      <c r="AZ93" s="148">
        <v>86.06112333503151</v>
      </c>
    </row>
    <row r="94" spans="1:52">
      <c r="A94" s="128" t="s">
        <v>146</v>
      </c>
      <c r="B94" s="142">
        <v>0</v>
      </c>
      <c r="C94" s="142">
        <v>0</v>
      </c>
      <c r="D94" s="142">
        <v>0</v>
      </c>
      <c r="E94" s="142">
        <v>0</v>
      </c>
      <c r="F94" s="142">
        <v>0</v>
      </c>
      <c r="G94" s="142">
        <v>0</v>
      </c>
      <c r="H94" s="142">
        <v>0</v>
      </c>
      <c r="I94" s="142">
        <v>0</v>
      </c>
      <c r="J94" s="142">
        <v>0</v>
      </c>
      <c r="K94" s="142">
        <v>0</v>
      </c>
      <c r="L94" s="142">
        <v>0</v>
      </c>
      <c r="M94" s="142">
        <v>0</v>
      </c>
      <c r="N94" s="142">
        <v>0</v>
      </c>
      <c r="O94" s="142">
        <v>0</v>
      </c>
      <c r="P94" s="142">
        <v>0</v>
      </c>
      <c r="Q94" s="142">
        <v>0</v>
      </c>
      <c r="R94" s="142">
        <v>0</v>
      </c>
      <c r="S94" s="142">
        <v>0</v>
      </c>
      <c r="T94" s="142">
        <v>0</v>
      </c>
      <c r="U94" s="142">
        <v>0</v>
      </c>
      <c r="V94" s="142">
        <v>0</v>
      </c>
      <c r="W94" s="142">
        <v>0</v>
      </c>
      <c r="X94" s="142">
        <v>0</v>
      </c>
      <c r="Y94" s="142">
        <v>0</v>
      </c>
      <c r="Z94" s="142">
        <v>0</v>
      </c>
      <c r="AA94" s="142">
        <v>0</v>
      </c>
      <c r="AB94" s="142">
        <v>0</v>
      </c>
      <c r="AC94" s="142">
        <v>0</v>
      </c>
      <c r="AD94" s="142">
        <v>0</v>
      </c>
      <c r="AE94" s="142">
        <v>0</v>
      </c>
      <c r="AF94" s="142">
        <v>0</v>
      </c>
      <c r="AG94" s="142">
        <v>0</v>
      </c>
      <c r="AH94" s="142">
        <v>0</v>
      </c>
      <c r="AI94" s="142">
        <v>0</v>
      </c>
      <c r="AJ94" s="142">
        <v>0</v>
      </c>
      <c r="AK94" s="142">
        <v>0</v>
      </c>
      <c r="AL94" s="142">
        <v>0</v>
      </c>
      <c r="AM94" s="142">
        <v>0</v>
      </c>
      <c r="AN94" s="142">
        <v>0</v>
      </c>
      <c r="AO94" s="142">
        <v>0</v>
      </c>
      <c r="AP94" s="142">
        <v>0</v>
      </c>
      <c r="AQ94" s="142">
        <v>0</v>
      </c>
      <c r="AR94" s="142">
        <v>0</v>
      </c>
      <c r="AS94" s="142">
        <v>0</v>
      </c>
      <c r="AT94" s="142">
        <v>0</v>
      </c>
      <c r="AU94" s="142">
        <v>0</v>
      </c>
      <c r="AV94" s="142">
        <v>0</v>
      </c>
      <c r="AW94" s="142">
        <v>0</v>
      </c>
      <c r="AX94" s="142">
        <v>0</v>
      </c>
      <c r="AY94" s="142">
        <v>0</v>
      </c>
      <c r="AZ94" s="142">
        <v>0</v>
      </c>
    </row>
    <row r="95" spans="1:52">
      <c r="A95" s="128" t="s">
        <v>136</v>
      </c>
      <c r="B95" s="142">
        <v>0</v>
      </c>
      <c r="C95" s="142">
        <v>0</v>
      </c>
      <c r="D95" s="142">
        <v>0</v>
      </c>
      <c r="E95" s="142">
        <v>0</v>
      </c>
      <c r="F95" s="142">
        <v>0</v>
      </c>
      <c r="G95" s="142">
        <v>0</v>
      </c>
      <c r="H95" s="142">
        <v>0</v>
      </c>
      <c r="I95" s="142">
        <v>0</v>
      </c>
      <c r="J95" s="142">
        <v>0</v>
      </c>
      <c r="K95" s="142">
        <v>0</v>
      </c>
      <c r="L95" s="142">
        <v>0</v>
      </c>
      <c r="M95" s="142">
        <v>0</v>
      </c>
      <c r="N95" s="142">
        <v>0</v>
      </c>
      <c r="O95" s="142">
        <v>0</v>
      </c>
      <c r="P95" s="142">
        <v>0</v>
      </c>
      <c r="Q95" s="142">
        <v>0</v>
      </c>
      <c r="R95" s="142">
        <v>1.0408623952733487</v>
      </c>
      <c r="S95" s="142">
        <v>2.573559038867653</v>
      </c>
      <c r="T95" s="142">
        <v>4.2909304081108699</v>
      </c>
      <c r="U95" s="142">
        <v>6.1579209894198526</v>
      </c>
      <c r="V95" s="142">
        <v>8.1177020395720874</v>
      </c>
      <c r="W95" s="142">
        <v>10.157465473604022</v>
      </c>
      <c r="X95" s="142">
        <v>12.206083315651698</v>
      </c>
      <c r="Y95" s="142">
        <v>14.281443320244069</v>
      </c>
      <c r="Z95" s="142">
        <v>16.322692175314</v>
      </c>
      <c r="AA95" s="142">
        <v>18.231701283049826</v>
      </c>
      <c r="AB95" s="142">
        <v>19.978050768339596</v>
      </c>
      <c r="AC95" s="142">
        <v>21.610035273671468</v>
      </c>
      <c r="AD95" s="142">
        <v>23.146741539760153</v>
      </c>
      <c r="AE95" s="142">
        <v>24.589851771189913</v>
      </c>
      <c r="AF95" s="142">
        <v>26.00407024336776</v>
      </c>
      <c r="AG95" s="142">
        <v>27.353003830295759</v>
      </c>
      <c r="AH95" s="142">
        <v>28.649530841513752</v>
      </c>
      <c r="AI95" s="142">
        <v>29.865148064111867</v>
      </c>
      <c r="AJ95" s="142">
        <v>31.052036607535765</v>
      </c>
      <c r="AK95" s="142">
        <v>32.120622135545922</v>
      </c>
      <c r="AL95" s="142">
        <v>33.169119863942285</v>
      </c>
      <c r="AM95" s="142">
        <v>34.175230250406678</v>
      </c>
      <c r="AN95" s="142">
        <v>35.095995130433991</v>
      </c>
      <c r="AO95" s="142">
        <v>35.977434737064002</v>
      </c>
      <c r="AP95" s="142">
        <v>36.852451321649589</v>
      </c>
      <c r="AQ95" s="142">
        <v>37.677376419119788</v>
      </c>
      <c r="AR95" s="142">
        <v>38.441066539513173</v>
      </c>
      <c r="AS95" s="142">
        <v>39.188009052761537</v>
      </c>
      <c r="AT95" s="142">
        <v>39.876934925824195</v>
      </c>
      <c r="AU95" s="142">
        <v>40.585432700343091</v>
      </c>
      <c r="AV95" s="142">
        <v>41.232958780453167</v>
      </c>
      <c r="AW95" s="142">
        <v>41.923658447416841</v>
      </c>
      <c r="AX95" s="142">
        <v>42.475029761004677</v>
      </c>
      <c r="AY95" s="142">
        <v>43.080179882401268</v>
      </c>
      <c r="AZ95" s="142">
        <v>43.679363781011986</v>
      </c>
    </row>
    <row r="96" spans="1:52">
      <c r="A96" s="128" t="s">
        <v>147</v>
      </c>
      <c r="B96" s="142">
        <v>0</v>
      </c>
      <c r="C96" s="142">
        <v>0</v>
      </c>
      <c r="D96" s="142">
        <v>0</v>
      </c>
      <c r="E96" s="142">
        <v>0</v>
      </c>
      <c r="F96" s="142">
        <v>0</v>
      </c>
      <c r="G96" s="142">
        <v>0</v>
      </c>
      <c r="H96" s="142">
        <v>0</v>
      </c>
      <c r="I96" s="142">
        <v>0</v>
      </c>
      <c r="J96" s="142">
        <v>0</v>
      </c>
      <c r="K96" s="142">
        <v>0</v>
      </c>
      <c r="L96" s="142">
        <v>0</v>
      </c>
      <c r="M96" s="142">
        <v>0</v>
      </c>
      <c r="N96" s="142">
        <v>0</v>
      </c>
      <c r="O96" s="142">
        <v>0</v>
      </c>
      <c r="P96" s="142">
        <v>0</v>
      </c>
      <c r="Q96" s="142">
        <v>0</v>
      </c>
      <c r="R96" s="142">
        <v>0</v>
      </c>
      <c r="S96" s="142">
        <v>0</v>
      </c>
      <c r="T96" s="142">
        <v>0</v>
      </c>
      <c r="U96" s="142">
        <v>0</v>
      </c>
      <c r="V96" s="142">
        <v>0</v>
      </c>
      <c r="W96" s="142">
        <v>0</v>
      </c>
      <c r="X96" s="142">
        <v>0</v>
      </c>
      <c r="Y96" s="142">
        <v>0</v>
      </c>
      <c r="Z96" s="142">
        <v>0</v>
      </c>
      <c r="AA96" s="142">
        <v>0</v>
      </c>
      <c r="AB96" s="142">
        <v>0</v>
      </c>
      <c r="AC96" s="142">
        <v>0</v>
      </c>
      <c r="AD96" s="142">
        <v>0</v>
      </c>
      <c r="AE96" s="142">
        <v>0</v>
      </c>
      <c r="AF96" s="142">
        <v>0</v>
      </c>
      <c r="AG96" s="142">
        <v>0</v>
      </c>
      <c r="AH96" s="142">
        <v>0</v>
      </c>
      <c r="AI96" s="142">
        <v>0</v>
      </c>
      <c r="AJ96" s="142">
        <v>0</v>
      </c>
      <c r="AK96" s="142">
        <v>0</v>
      </c>
      <c r="AL96" s="142">
        <v>0</v>
      </c>
      <c r="AM96" s="142">
        <v>0</v>
      </c>
      <c r="AN96" s="142">
        <v>0</v>
      </c>
      <c r="AO96" s="142">
        <v>0</v>
      </c>
      <c r="AP96" s="142">
        <v>0</v>
      </c>
      <c r="AQ96" s="142">
        <v>0</v>
      </c>
      <c r="AR96" s="142">
        <v>0</v>
      </c>
      <c r="AS96" s="142">
        <v>0</v>
      </c>
      <c r="AT96" s="142">
        <v>0</v>
      </c>
      <c r="AU96" s="142">
        <v>0</v>
      </c>
      <c r="AV96" s="142">
        <v>0</v>
      </c>
      <c r="AW96" s="142">
        <v>0</v>
      </c>
      <c r="AX96" s="142">
        <v>0</v>
      </c>
      <c r="AY96" s="142">
        <v>0</v>
      </c>
      <c r="AZ96" s="142">
        <v>0</v>
      </c>
    </row>
    <row r="97" spans="1:52">
      <c r="A97" s="128" t="s">
        <v>137</v>
      </c>
      <c r="B97" s="142">
        <v>0</v>
      </c>
      <c r="C97" s="142">
        <v>0</v>
      </c>
      <c r="D97" s="142">
        <v>0</v>
      </c>
      <c r="E97" s="142">
        <v>0</v>
      </c>
      <c r="F97" s="142">
        <v>0</v>
      </c>
      <c r="G97" s="142">
        <v>0</v>
      </c>
      <c r="H97" s="142">
        <v>0</v>
      </c>
      <c r="I97" s="142">
        <v>0</v>
      </c>
      <c r="J97" s="142">
        <v>0</v>
      </c>
      <c r="K97" s="142">
        <v>0</v>
      </c>
      <c r="L97" s="142">
        <v>0</v>
      </c>
      <c r="M97" s="142">
        <v>0</v>
      </c>
      <c r="N97" s="142">
        <v>0</v>
      </c>
      <c r="O97" s="142">
        <v>0</v>
      </c>
      <c r="P97" s="142">
        <v>0</v>
      </c>
      <c r="Q97" s="142">
        <v>0</v>
      </c>
      <c r="R97" s="142">
        <v>1.0756577824339311</v>
      </c>
      <c r="S97" s="142">
        <v>2.5703178399418487</v>
      </c>
      <c r="T97" s="142">
        <v>4.2206776945751612</v>
      </c>
      <c r="U97" s="142">
        <v>6.0243829299717273</v>
      </c>
      <c r="V97" s="142">
        <v>7.9603474332916218</v>
      </c>
      <c r="W97" s="142">
        <v>9.9917080995189345</v>
      </c>
      <c r="X97" s="142">
        <v>12.06428922172684</v>
      </c>
      <c r="Y97" s="142">
        <v>14.205438372681408</v>
      </c>
      <c r="Z97" s="142">
        <v>16.286292871485927</v>
      </c>
      <c r="AA97" s="142">
        <v>18.274187379951474</v>
      </c>
      <c r="AB97" s="142">
        <v>20.172409466199234</v>
      </c>
      <c r="AC97" s="142">
        <v>21.9792726996323</v>
      </c>
      <c r="AD97" s="142">
        <v>23.499967845826081</v>
      </c>
      <c r="AE97" s="142">
        <v>25.008374354659718</v>
      </c>
      <c r="AF97" s="142">
        <v>26.386084815082871</v>
      </c>
      <c r="AG97" s="142">
        <v>27.652081196027801</v>
      </c>
      <c r="AH97" s="142">
        <v>29.012397316631471</v>
      </c>
      <c r="AI97" s="142">
        <v>30.272352807850812</v>
      </c>
      <c r="AJ97" s="142">
        <v>31.430819754038296</v>
      </c>
      <c r="AK97" s="142">
        <v>32.369717754231772</v>
      </c>
      <c r="AL97" s="142">
        <v>33.284145687873263</v>
      </c>
      <c r="AM97" s="142">
        <v>34.064384987907331</v>
      </c>
      <c r="AN97" s="142">
        <v>34.751218580808356</v>
      </c>
      <c r="AO97" s="142">
        <v>35.503253332867686</v>
      </c>
      <c r="AP97" s="142">
        <v>36.267401431833349</v>
      </c>
      <c r="AQ97" s="142">
        <v>36.936341934433059</v>
      </c>
      <c r="AR97" s="142">
        <v>37.670097760182962</v>
      </c>
      <c r="AS97" s="142">
        <v>38.354727077862862</v>
      </c>
      <c r="AT97" s="142">
        <v>38.997336740550359</v>
      </c>
      <c r="AU97" s="142">
        <v>39.700061001732458</v>
      </c>
      <c r="AV97" s="142">
        <v>40.325709825505157</v>
      </c>
      <c r="AW97" s="142">
        <v>40.952701797181305</v>
      </c>
      <c r="AX97" s="142">
        <v>41.3315091050085</v>
      </c>
      <c r="AY97" s="142">
        <v>41.845376390658075</v>
      </c>
      <c r="AZ97" s="142">
        <v>42.381759554019531</v>
      </c>
    </row>
    <row r="98" spans="1:52">
      <c r="A98" s="128" t="s">
        <v>138</v>
      </c>
      <c r="B98" s="142">
        <v>0</v>
      </c>
      <c r="C98" s="142">
        <v>0</v>
      </c>
      <c r="D98" s="142">
        <v>0</v>
      </c>
      <c r="E98" s="142">
        <v>0</v>
      </c>
      <c r="F98" s="142">
        <v>0</v>
      </c>
      <c r="G98" s="142">
        <v>0</v>
      </c>
      <c r="H98" s="142">
        <v>0</v>
      </c>
      <c r="I98" s="142">
        <v>0</v>
      </c>
      <c r="J98" s="142">
        <v>0</v>
      </c>
      <c r="K98" s="142">
        <v>0</v>
      </c>
      <c r="L98" s="142">
        <v>0</v>
      </c>
      <c r="M98" s="142">
        <v>0</v>
      </c>
      <c r="N98" s="142">
        <v>0</v>
      </c>
      <c r="O98" s="142">
        <v>0</v>
      </c>
      <c r="P98" s="142">
        <v>0</v>
      </c>
      <c r="Q98" s="142">
        <v>0</v>
      </c>
      <c r="R98" s="142">
        <v>0</v>
      </c>
      <c r="S98" s="142">
        <v>0</v>
      </c>
      <c r="T98" s="142">
        <v>0</v>
      </c>
      <c r="U98" s="142">
        <v>0</v>
      </c>
      <c r="V98" s="142">
        <v>0</v>
      </c>
      <c r="W98" s="142">
        <v>0</v>
      </c>
      <c r="X98" s="142">
        <v>0</v>
      </c>
      <c r="Y98" s="142">
        <v>0</v>
      </c>
      <c r="Z98" s="142">
        <v>0</v>
      </c>
      <c r="AA98" s="142">
        <v>0</v>
      </c>
      <c r="AB98" s="142">
        <v>0</v>
      </c>
      <c r="AC98" s="142">
        <v>0</v>
      </c>
      <c r="AD98" s="142">
        <v>0</v>
      </c>
      <c r="AE98" s="142">
        <v>0</v>
      </c>
      <c r="AF98" s="142">
        <v>0</v>
      </c>
      <c r="AG98" s="142">
        <v>0</v>
      </c>
      <c r="AH98" s="142">
        <v>0</v>
      </c>
      <c r="AI98" s="142">
        <v>0</v>
      </c>
      <c r="AJ98" s="142">
        <v>0</v>
      </c>
      <c r="AK98" s="142">
        <v>0</v>
      </c>
      <c r="AL98" s="142">
        <v>0</v>
      </c>
      <c r="AM98" s="142">
        <v>0</v>
      </c>
      <c r="AN98" s="142">
        <v>0</v>
      </c>
      <c r="AO98" s="142">
        <v>0</v>
      </c>
      <c r="AP98" s="142">
        <v>0</v>
      </c>
      <c r="AQ98" s="142">
        <v>0</v>
      </c>
      <c r="AR98" s="142">
        <v>0</v>
      </c>
      <c r="AS98" s="142">
        <v>0</v>
      </c>
      <c r="AT98" s="142">
        <v>0</v>
      </c>
      <c r="AU98" s="142">
        <v>0</v>
      </c>
      <c r="AV98" s="142">
        <v>0</v>
      </c>
      <c r="AW98" s="142">
        <v>0</v>
      </c>
      <c r="AX98" s="142">
        <v>0</v>
      </c>
      <c r="AY98" s="142">
        <v>0</v>
      </c>
      <c r="AZ98" s="142">
        <v>0</v>
      </c>
    </row>
    <row r="99" spans="1:52">
      <c r="A99" s="128" t="s">
        <v>152</v>
      </c>
      <c r="B99" s="142">
        <v>0</v>
      </c>
      <c r="C99" s="142">
        <v>0</v>
      </c>
      <c r="D99" s="142">
        <v>0</v>
      </c>
      <c r="E99" s="142">
        <v>0</v>
      </c>
      <c r="F99" s="142">
        <v>0</v>
      </c>
      <c r="G99" s="142">
        <v>0</v>
      </c>
      <c r="H99" s="142">
        <v>0</v>
      </c>
      <c r="I99" s="142">
        <v>0</v>
      </c>
      <c r="J99" s="142">
        <v>0</v>
      </c>
      <c r="K99" s="142">
        <v>0</v>
      </c>
      <c r="L99" s="142">
        <v>0</v>
      </c>
      <c r="M99" s="142">
        <v>0</v>
      </c>
      <c r="N99" s="142">
        <v>0</v>
      </c>
      <c r="O99" s="142">
        <v>0</v>
      </c>
      <c r="P99" s="142">
        <v>0</v>
      </c>
      <c r="Q99" s="142">
        <v>0</v>
      </c>
      <c r="R99" s="142">
        <v>0</v>
      </c>
      <c r="S99" s="142">
        <v>0</v>
      </c>
      <c r="T99" s="142">
        <v>0</v>
      </c>
      <c r="U99" s="142">
        <v>0</v>
      </c>
      <c r="V99" s="142">
        <v>0</v>
      </c>
      <c r="W99" s="142">
        <v>0</v>
      </c>
      <c r="X99" s="142">
        <v>0</v>
      </c>
      <c r="Y99" s="142">
        <v>0</v>
      </c>
      <c r="Z99" s="142">
        <v>0</v>
      </c>
      <c r="AA99" s="142">
        <v>0</v>
      </c>
      <c r="AB99" s="142">
        <v>0</v>
      </c>
      <c r="AC99" s="142">
        <v>0</v>
      </c>
      <c r="AD99" s="142">
        <v>0</v>
      </c>
      <c r="AE99" s="142">
        <v>0</v>
      </c>
      <c r="AF99" s="142">
        <v>0</v>
      </c>
      <c r="AG99" s="142">
        <v>0</v>
      </c>
      <c r="AH99" s="142">
        <v>0</v>
      </c>
      <c r="AI99" s="142">
        <v>0</v>
      </c>
      <c r="AJ99" s="142">
        <v>0</v>
      </c>
      <c r="AK99" s="142">
        <v>0</v>
      </c>
      <c r="AL99" s="142">
        <v>0</v>
      </c>
      <c r="AM99" s="142">
        <v>0</v>
      </c>
      <c r="AN99" s="142">
        <v>0</v>
      </c>
      <c r="AO99" s="142">
        <v>0</v>
      </c>
      <c r="AP99" s="142">
        <v>0</v>
      </c>
      <c r="AQ99" s="142">
        <v>0</v>
      </c>
      <c r="AR99" s="142">
        <v>0</v>
      </c>
      <c r="AS99" s="142">
        <v>0</v>
      </c>
      <c r="AT99" s="142">
        <v>0</v>
      </c>
      <c r="AU99" s="142">
        <v>0</v>
      </c>
      <c r="AV99" s="142">
        <v>0</v>
      </c>
      <c r="AW99" s="142">
        <v>0</v>
      </c>
      <c r="AX99" s="142">
        <v>0</v>
      </c>
      <c r="AY99" s="142">
        <v>0</v>
      </c>
      <c r="AZ99" s="142">
        <v>0</v>
      </c>
    </row>
    <row r="100" spans="1:52">
      <c r="A100" s="126" t="s">
        <v>140</v>
      </c>
      <c r="B100" s="148">
        <v>23.675322563277735</v>
      </c>
      <c r="C100" s="148">
        <v>24.304164213633577</v>
      </c>
      <c r="D100" s="148">
        <v>24.750803605783037</v>
      </c>
      <c r="E100" s="148">
        <v>24.134355803947571</v>
      </c>
      <c r="F100" s="148">
        <v>24.289953433581481</v>
      </c>
      <c r="G100" s="148">
        <v>28.735275003042254</v>
      </c>
      <c r="H100" s="148">
        <v>27.92977543155898</v>
      </c>
      <c r="I100" s="148">
        <v>27.732794341599362</v>
      </c>
      <c r="J100" s="148">
        <v>28.401870015505896</v>
      </c>
      <c r="K100" s="148">
        <v>29.176583740483547</v>
      </c>
      <c r="L100" s="148">
        <v>33.784557459762155</v>
      </c>
      <c r="M100" s="148">
        <v>35.078661430490129</v>
      </c>
      <c r="N100" s="148">
        <v>35.032437484784204</v>
      </c>
      <c r="O100" s="148">
        <v>46.77832130834404</v>
      </c>
      <c r="P100" s="148">
        <v>44.983604290751451</v>
      </c>
      <c r="Q100" s="148">
        <v>49.962901458459505</v>
      </c>
      <c r="R100" s="148">
        <v>55.761575566226391</v>
      </c>
      <c r="S100" s="148">
        <v>67.998006149912101</v>
      </c>
      <c r="T100" s="148">
        <v>83.687445274719238</v>
      </c>
      <c r="U100" s="148">
        <v>101.93170430561975</v>
      </c>
      <c r="V100" s="148">
        <v>122.20380508882295</v>
      </c>
      <c r="W100" s="148">
        <v>148.08629399564597</v>
      </c>
      <c r="X100" s="148">
        <v>179.58702564485685</v>
      </c>
      <c r="Y100" s="148">
        <v>216.47161193376681</v>
      </c>
      <c r="Z100" s="148">
        <v>258.92573430956674</v>
      </c>
      <c r="AA100" s="148">
        <v>306.50768581508663</v>
      </c>
      <c r="AB100" s="148">
        <v>358.991206637</v>
      </c>
      <c r="AC100" s="148">
        <v>416.61414172711068</v>
      </c>
      <c r="AD100" s="148">
        <v>479.69396790356092</v>
      </c>
      <c r="AE100" s="148">
        <v>548.3732899210828</v>
      </c>
      <c r="AF100" s="148">
        <v>622.19522304359464</v>
      </c>
      <c r="AG100" s="148">
        <v>700.74825921301181</v>
      </c>
      <c r="AH100" s="148">
        <v>783.63992433716226</v>
      </c>
      <c r="AI100" s="148">
        <v>868.8303681512665</v>
      </c>
      <c r="AJ100" s="148">
        <v>956.32178785166229</v>
      </c>
      <c r="AK100" s="148">
        <v>1044.1208175017266</v>
      </c>
      <c r="AL100" s="148">
        <v>1131.2604611673023</v>
      </c>
      <c r="AM100" s="148">
        <v>1219.370297678465</v>
      </c>
      <c r="AN100" s="148">
        <v>1306.5949097391358</v>
      </c>
      <c r="AO100" s="148">
        <v>1394.0704397447009</v>
      </c>
      <c r="AP100" s="148">
        <v>1483.1762715248742</v>
      </c>
      <c r="AQ100" s="148">
        <v>1574.2200425147535</v>
      </c>
      <c r="AR100" s="148">
        <v>1666.4101324488781</v>
      </c>
      <c r="AS100" s="148">
        <v>1759.7397368263719</v>
      </c>
      <c r="AT100" s="148">
        <v>1853.8556540449299</v>
      </c>
      <c r="AU100" s="148">
        <v>1949.9160656104473</v>
      </c>
      <c r="AV100" s="148">
        <v>2046.4238964978349</v>
      </c>
      <c r="AW100" s="148">
        <v>2144.4863972876306</v>
      </c>
      <c r="AX100" s="148">
        <v>2241.0397168800055</v>
      </c>
      <c r="AY100" s="148">
        <v>2338.6664839011282</v>
      </c>
      <c r="AZ100" s="148">
        <v>2435.2301722817128</v>
      </c>
    </row>
    <row r="101" spans="1:52">
      <c r="A101" s="128" t="s">
        <v>141</v>
      </c>
      <c r="B101" s="142">
        <v>23.675322563277735</v>
      </c>
      <c r="C101" s="142">
        <v>24.304164213633577</v>
      </c>
      <c r="D101" s="142">
        <v>24.750803605783037</v>
      </c>
      <c r="E101" s="142">
        <v>24.134355803947571</v>
      </c>
      <c r="F101" s="142">
        <v>24.289953433581481</v>
      </c>
      <c r="G101" s="142">
        <v>28.735275003042254</v>
      </c>
      <c r="H101" s="142">
        <v>27.92977543155898</v>
      </c>
      <c r="I101" s="142">
        <v>27.732794341599362</v>
      </c>
      <c r="J101" s="142">
        <v>28.401870015505896</v>
      </c>
      <c r="K101" s="142">
        <v>29.176583740483547</v>
      </c>
      <c r="L101" s="142">
        <v>33.784557459762155</v>
      </c>
      <c r="M101" s="142">
        <v>35.078661430490129</v>
      </c>
      <c r="N101" s="142">
        <v>35.032437484784204</v>
      </c>
      <c r="O101" s="142">
        <v>46.77832130834404</v>
      </c>
      <c r="P101" s="142">
        <v>44.983604290751451</v>
      </c>
      <c r="Q101" s="142">
        <v>49.962901458459505</v>
      </c>
      <c r="R101" s="142">
        <v>55.761575566226391</v>
      </c>
      <c r="S101" s="142">
        <v>67.998006149912101</v>
      </c>
      <c r="T101" s="142">
        <v>83.687445274719238</v>
      </c>
      <c r="U101" s="142">
        <v>101.93170430561975</v>
      </c>
      <c r="V101" s="142">
        <v>122.20380508882295</v>
      </c>
      <c r="W101" s="142">
        <v>148.08629399564597</v>
      </c>
      <c r="X101" s="142">
        <v>179.58702564485685</v>
      </c>
      <c r="Y101" s="142">
        <v>216.46403406837723</v>
      </c>
      <c r="Z101" s="142">
        <v>258.86927607630111</v>
      </c>
      <c r="AA101" s="142">
        <v>306.38219215707261</v>
      </c>
      <c r="AB101" s="142">
        <v>358.74340055419322</v>
      </c>
      <c r="AC101" s="142">
        <v>416.15482667509883</v>
      </c>
      <c r="AD101" s="142">
        <v>478.90394434448933</v>
      </c>
      <c r="AE101" s="142">
        <v>547.11732422825128</v>
      </c>
      <c r="AF101" s="142">
        <v>620.25808172492339</v>
      </c>
      <c r="AG101" s="142">
        <v>697.85850799365596</v>
      </c>
      <c r="AH101" s="142">
        <v>779.43847620898271</v>
      </c>
      <c r="AI101" s="142">
        <v>862.85370210677479</v>
      </c>
      <c r="AJ101" s="142">
        <v>947.98697289575398</v>
      </c>
      <c r="AK101" s="142">
        <v>1032.7449780880879</v>
      </c>
      <c r="AL101" s="142">
        <v>1116.0530773126891</v>
      </c>
      <c r="AM101" s="142">
        <v>1199.2929815297002</v>
      </c>
      <c r="AN101" s="142">
        <v>1280.3928301849278</v>
      </c>
      <c r="AO101" s="142">
        <v>1360.1616941257798</v>
      </c>
      <c r="AP101" s="142">
        <v>1439.985416994492</v>
      </c>
      <c r="AQ101" s="142">
        <v>1519.6740799513454</v>
      </c>
      <c r="AR101" s="142">
        <v>1598.1124336666251</v>
      </c>
      <c r="AS101" s="142">
        <v>1674.6827261236679</v>
      </c>
      <c r="AT101" s="142">
        <v>1748.9814782198146</v>
      </c>
      <c r="AU101" s="142">
        <v>1821.5137860069553</v>
      </c>
      <c r="AV101" s="142">
        <v>1891.0471299934197</v>
      </c>
      <c r="AW101" s="142">
        <v>1957.8410898661912</v>
      </c>
      <c r="AX101" s="142">
        <v>2019.1488592985165</v>
      </c>
      <c r="AY101" s="142">
        <v>2077.0146781410549</v>
      </c>
      <c r="AZ101" s="142">
        <v>2129.5681328369506</v>
      </c>
    </row>
    <row r="102" spans="1:52">
      <c r="A102" s="128" t="s">
        <v>142</v>
      </c>
      <c r="B102" s="142">
        <v>0</v>
      </c>
      <c r="C102" s="142">
        <v>0</v>
      </c>
      <c r="D102" s="142">
        <v>0</v>
      </c>
      <c r="E102" s="142">
        <v>0</v>
      </c>
      <c r="F102" s="142">
        <v>0</v>
      </c>
      <c r="G102" s="142">
        <v>0</v>
      </c>
      <c r="H102" s="142">
        <v>0</v>
      </c>
      <c r="I102" s="142">
        <v>0</v>
      </c>
      <c r="J102" s="142">
        <v>0</v>
      </c>
      <c r="K102" s="142">
        <v>0</v>
      </c>
      <c r="L102" s="142">
        <v>0</v>
      </c>
      <c r="M102" s="142">
        <v>0</v>
      </c>
      <c r="N102" s="142">
        <v>0</v>
      </c>
      <c r="O102" s="142">
        <v>0</v>
      </c>
      <c r="P102" s="142">
        <v>0</v>
      </c>
      <c r="Q102" s="142">
        <v>0</v>
      </c>
      <c r="R102" s="142">
        <v>0</v>
      </c>
      <c r="S102" s="142">
        <v>0</v>
      </c>
      <c r="T102" s="142">
        <v>0</v>
      </c>
      <c r="U102" s="142">
        <v>0</v>
      </c>
      <c r="V102" s="142">
        <v>0</v>
      </c>
      <c r="W102" s="142">
        <v>0</v>
      </c>
      <c r="X102" s="142">
        <v>0</v>
      </c>
      <c r="Y102" s="142">
        <v>0</v>
      </c>
      <c r="Z102" s="142">
        <v>4.9977318159911627E-3</v>
      </c>
      <c r="AA102" s="142">
        <v>2.245373639986303E-2</v>
      </c>
      <c r="AB102" s="142">
        <v>5.1338938008664577E-2</v>
      </c>
      <c r="AC102" s="142">
        <v>9.0281919657515808E-2</v>
      </c>
      <c r="AD102" s="142">
        <v>0.15184666815471007</v>
      </c>
      <c r="AE102" s="142">
        <v>0.25317846084346857</v>
      </c>
      <c r="AF102" s="142">
        <v>0.39730394505220057</v>
      </c>
      <c r="AG102" s="142">
        <v>0.60169176124273172</v>
      </c>
      <c r="AH102" s="142">
        <v>0.85960373954009095</v>
      </c>
      <c r="AI102" s="142">
        <v>1.1916208509140915</v>
      </c>
      <c r="AJ102" s="142">
        <v>1.6285853410828703</v>
      </c>
      <c r="AK102" s="142">
        <v>2.1957941803642651</v>
      </c>
      <c r="AL102" s="142">
        <v>2.9033311844175191</v>
      </c>
      <c r="AM102" s="142">
        <v>3.7922565791104641</v>
      </c>
      <c r="AN102" s="142">
        <v>4.8284587534129484</v>
      </c>
      <c r="AO102" s="142">
        <v>6.0225906135922305</v>
      </c>
      <c r="AP102" s="142">
        <v>7.4381312006301918</v>
      </c>
      <c r="AQ102" s="142">
        <v>9.1369887551818127</v>
      </c>
      <c r="AR102" s="142">
        <v>11.17469249235767</v>
      </c>
      <c r="AS102" s="142">
        <v>13.534498160200741</v>
      </c>
      <c r="AT102" s="142">
        <v>16.152316957290406</v>
      </c>
      <c r="AU102" s="142">
        <v>19.136033922518259</v>
      </c>
      <c r="AV102" s="142">
        <v>22.470370396840885</v>
      </c>
      <c r="AW102" s="142">
        <v>26.298454223965678</v>
      </c>
      <c r="AX102" s="142">
        <v>30.495097839794067</v>
      </c>
      <c r="AY102" s="142">
        <v>35.245844215616131</v>
      </c>
      <c r="AZ102" s="142">
        <v>40.386095378593836</v>
      </c>
    </row>
    <row r="103" spans="1:52">
      <c r="A103" s="128" t="s">
        <v>143</v>
      </c>
      <c r="B103" s="142">
        <v>0</v>
      </c>
      <c r="C103" s="142">
        <v>0</v>
      </c>
      <c r="D103" s="142">
        <v>0</v>
      </c>
      <c r="E103" s="142">
        <v>0</v>
      </c>
      <c r="F103" s="142">
        <v>0</v>
      </c>
      <c r="G103" s="142">
        <v>0</v>
      </c>
      <c r="H103" s="142">
        <v>0</v>
      </c>
      <c r="I103" s="142">
        <v>0</v>
      </c>
      <c r="J103" s="142">
        <v>0</v>
      </c>
      <c r="K103" s="142">
        <v>0</v>
      </c>
      <c r="L103" s="142">
        <v>0</v>
      </c>
      <c r="M103" s="142">
        <v>0</v>
      </c>
      <c r="N103" s="142">
        <v>0</v>
      </c>
      <c r="O103" s="142">
        <v>0</v>
      </c>
      <c r="P103" s="142">
        <v>0</v>
      </c>
      <c r="Q103" s="142">
        <v>0</v>
      </c>
      <c r="R103" s="142">
        <v>0</v>
      </c>
      <c r="S103" s="142">
        <v>0</v>
      </c>
      <c r="T103" s="142">
        <v>0</v>
      </c>
      <c r="U103" s="142">
        <v>0</v>
      </c>
      <c r="V103" s="142">
        <v>0</v>
      </c>
      <c r="W103" s="142">
        <v>0</v>
      </c>
      <c r="X103" s="142">
        <v>0</v>
      </c>
      <c r="Y103" s="142">
        <v>7.5778653895869361E-3</v>
      </c>
      <c r="Z103" s="142">
        <v>5.1460501449655457E-2</v>
      </c>
      <c r="AA103" s="142">
        <v>0.10303992161413733</v>
      </c>
      <c r="AB103" s="142">
        <v>0.19646714479812336</v>
      </c>
      <c r="AC103" s="142">
        <v>0.36903313235434032</v>
      </c>
      <c r="AD103" s="142">
        <v>0.63817689091690533</v>
      </c>
      <c r="AE103" s="142">
        <v>1.0027872319879825</v>
      </c>
      <c r="AF103" s="142">
        <v>1.539837373619074</v>
      </c>
      <c r="AG103" s="142">
        <v>2.288059458113195</v>
      </c>
      <c r="AH103" s="142">
        <v>3.3418443886394886</v>
      </c>
      <c r="AI103" s="142">
        <v>4.7850451935775773</v>
      </c>
      <c r="AJ103" s="142">
        <v>6.7062296148254257</v>
      </c>
      <c r="AK103" s="142">
        <v>9.1800452332742442</v>
      </c>
      <c r="AL103" s="142">
        <v>12.304052670195587</v>
      </c>
      <c r="AM103" s="142">
        <v>16.285059569654408</v>
      </c>
      <c r="AN103" s="142">
        <v>21.373620800795056</v>
      </c>
      <c r="AO103" s="142">
        <v>27.88615500532897</v>
      </c>
      <c r="AP103" s="142">
        <v>35.752723329752158</v>
      </c>
      <c r="AQ103" s="142">
        <v>45.408973808226278</v>
      </c>
      <c r="AR103" s="142">
        <v>57.123006289895429</v>
      </c>
      <c r="AS103" s="142">
        <v>71.522512542503335</v>
      </c>
      <c r="AT103" s="142">
        <v>88.721858867824906</v>
      </c>
      <c r="AU103" s="142">
        <v>109.26624568097373</v>
      </c>
      <c r="AV103" s="142">
        <v>132.90639610757427</v>
      </c>
      <c r="AW103" s="142">
        <v>160.34685319747339</v>
      </c>
      <c r="AX103" s="142">
        <v>191.39575974169452</v>
      </c>
      <c r="AY103" s="142">
        <v>226.40596154445709</v>
      </c>
      <c r="AZ103" s="142">
        <v>265.27594406616828</v>
      </c>
    </row>
    <row r="104" spans="1:52">
      <c r="A104" s="128" t="s">
        <v>150</v>
      </c>
      <c r="B104" s="142">
        <v>0</v>
      </c>
      <c r="C104" s="142">
        <v>0</v>
      </c>
      <c r="D104" s="142">
        <v>0</v>
      </c>
      <c r="E104" s="142">
        <v>0</v>
      </c>
      <c r="F104" s="142">
        <v>0</v>
      </c>
      <c r="G104" s="142">
        <v>0</v>
      </c>
      <c r="H104" s="142">
        <v>0</v>
      </c>
      <c r="I104" s="142">
        <v>0</v>
      </c>
      <c r="J104" s="142">
        <v>0</v>
      </c>
      <c r="K104" s="142">
        <v>0</v>
      </c>
      <c r="L104" s="142">
        <v>0</v>
      </c>
      <c r="M104" s="142">
        <v>0</v>
      </c>
      <c r="N104" s="142">
        <v>0</v>
      </c>
      <c r="O104" s="142">
        <v>0</v>
      </c>
      <c r="P104" s="142">
        <v>0</v>
      </c>
      <c r="Q104" s="142">
        <v>0</v>
      </c>
      <c r="R104" s="142">
        <v>0</v>
      </c>
      <c r="S104" s="142">
        <v>0</v>
      </c>
      <c r="T104" s="142">
        <v>0</v>
      </c>
      <c r="U104" s="142">
        <v>0</v>
      </c>
      <c r="V104" s="142">
        <v>0</v>
      </c>
      <c r="W104" s="142">
        <v>0</v>
      </c>
      <c r="X104" s="142">
        <v>0</v>
      </c>
      <c r="Y104" s="142">
        <v>0</v>
      </c>
      <c r="Z104" s="142">
        <v>0</v>
      </c>
      <c r="AA104" s="142">
        <v>0</v>
      </c>
      <c r="AB104" s="142">
        <v>0</v>
      </c>
      <c r="AC104" s="142">
        <v>0</v>
      </c>
      <c r="AD104" s="142">
        <v>0</v>
      </c>
      <c r="AE104" s="142">
        <v>0</v>
      </c>
      <c r="AF104" s="142">
        <v>0</v>
      </c>
      <c r="AG104" s="142">
        <v>0</v>
      </c>
      <c r="AH104" s="142">
        <v>0</v>
      </c>
      <c r="AI104" s="142">
        <v>0</v>
      </c>
      <c r="AJ104" s="142">
        <v>0</v>
      </c>
      <c r="AK104" s="142">
        <v>0</v>
      </c>
      <c r="AL104" s="142">
        <v>0</v>
      </c>
      <c r="AM104" s="142">
        <v>0</v>
      </c>
      <c r="AN104" s="142">
        <v>0</v>
      </c>
      <c r="AO104" s="142">
        <v>0</v>
      </c>
      <c r="AP104" s="142">
        <v>0</v>
      </c>
      <c r="AQ104" s="142">
        <v>0</v>
      </c>
      <c r="AR104" s="142">
        <v>0</v>
      </c>
      <c r="AS104" s="142">
        <v>0</v>
      </c>
      <c r="AT104" s="142">
        <v>0</v>
      </c>
      <c r="AU104" s="142">
        <v>0</v>
      </c>
      <c r="AV104" s="142">
        <v>0</v>
      </c>
      <c r="AW104" s="142">
        <v>0</v>
      </c>
      <c r="AX104" s="142">
        <v>0</v>
      </c>
      <c r="AY104" s="142">
        <v>0</v>
      </c>
      <c r="AZ104" s="142">
        <v>0</v>
      </c>
    </row>
    <row r="105" spans="1:52">
      <c r="A105" s="126" t="s">
        <v>144</v>
      </c>
      <c r="B105" s="148">
        <v>0</v>
      </c>
      <c r="C105" s="148">
        <v>0</v>
      </c>
      <c r="D105" s="148">
        <v>0</v>
      </c>
      <c r="E105" s="148">
        <v>0</v>
      </c>
      <c r="F105" s="148">
        <v>0</v>
      </c>
      <c r="G105" s="148">
        <v>0</v>
      </c>
      <c r="H105" s="148">
        <v>0</v>
      </c>
      <c r="I105" s="148">
        <v>0</v>
      </c>
      <c r="J105" s="148">
        <v>0</v>
      </c>
      <c r="K105" s="148">
        <v>0</v>
      </c>
      <c r="L105" s="148">
        <v>0</v>
      </c>
      <c r="M105" s="148">
        <v>0</v>
      </c>
      <c r="N105" s="148">
        <v>0</v>
      </c>
      <c r="O105" s="148">
        <v>0</v>
      </c>
      <c r="P105" s="148">
        <v>0</v>
      </c>
      <c r="Q105" s="148">
        <v>0</v>
      </c>
      <c r="R105" s="148">
        <v>1.2913284104186016E-2</v>
      </c>
      <c r="S105" s="148">
        <v>5.7657604741365831E-2</v>
      </c>
      <c r="T105" s="148">
        <v>0.10212746975843631</v>
      </c>
      <c r="U105" s="148">
        <v>0.14638238679588428</v>
      </c>
      <c r="V105" s="148">
        <v>0.22449527098620514</v>
      </c>
      <c r="W105" s="148">
        <v>0.22437800015986223</v>
      </c>
      <c r="X105" s="148">
        <v>0.22419537654025368</v>
      </c>
      <c r="Y105" s="148">
        <v>0.22345837089320242</v>
      </c>
      <c r="Z105" s="148">
        <v>0.22172452117761485</v>
      </c>
      <c r="AA105" s="148">
        <v>0.21822725566045542</v>
      </c>
      <c r="AB105" s="148">
        <v>0.21312637063804846</v>
      </c>
      <c r="AC105" s="148">
        <v>0.20674606710060006</v>
      </c>
      <c r="AD105" s="148">
        <v>0.19939654705327245</v>
      </c>
      <c r="AE105" s="148">
        <v>0.19135349496555623</v>
      </c>
      <c r="AF105" s="148">
        <v>1.1539533933117094</v>
      </c>
      <c r="AG105" s="148">
        <v>4.7307735671372741</v>
      </c>
      <c r="AH105" s="148">
        <v>11.413094083097064</v>
      </c>
      <c r="AI105" s="148">
        <v>21.57659103737636</v>
      </c>
      <c r="AJ105" s="148">
        <v>35.474773293963274</v>
      </c>
      <c r="AK105" s="148">
        <v>53.027341431629736</v>
      </c>
      <c r="AL105" s="148">
        <v>74.152642467006345</v>
      </c>
      <c r="AM105" s="148">
        <v>98.753321013123909</v>
      </c>
      <c r="AN105" s="148">
        <v>126.2957693785057</v>
      </c>
      <c r="AO105" s="148">
        <v>156.51289305879811</v>
      </c>
      <c r="AP105" s="148">
        <v>189.32917948871761</v>
      </c>
      <c r="AQ105" s="148">
        <v>224.76145518825408</v>
      </c>
      <c r="AR105" s="148">
        <v>262.05091542642879</v>
      </c>
      <c r="AS105" s="148">
        <v>301.24162603194554</v>
      </c>
      <c r="AT105" s="148">
        <v>341.62283048138306</v>
      </c>
      <c r="AU105" s="148">
        <v>383.11330206457933</v>
      </c>
      <c r="AV105" s="148">
        <v>425.057147582992</v>
      </c>
      <c r="AW105" s="148">
        <v>468.14929989610238</v>
      </c>
      <c r="AX105" s="148">
        <v>511.0058416686515</v>
      </c>
      <c r="AY105" s="148">
        <v>554.35623768323194</v>
      </c>
      <c r="AZ105" s="148">
        <v>596.82432121954719</v>
      </c>
    </row>
    <row r="106" spans="1:52">
      <c r="A106" s="128" t="s">
        <v>145</v>
      </c>
      <c r="B106" s="142">
        <v>0</v>
      </c>
      <c r="C106" s="142">
        <v>0</v>
      </c>
      <c r="D106" s="142">
        <v>0</v>
      </c>
      <c r="E106" s="142">
        <v>0</v>
      </c>
      <c r="F106" s="142">
        <v>0</v>
      </c>
      <c r="G106" s="142">
        <v>0</v>
      </c>
      <c r="H106" s="142">
        <v>0</v>
      </c>
      <c r="I106" s="142">
        <v>0</v>
      </c>
      <c r="J106" s="142">
        <v>0</v>
      </c>
      <c r="K106" s="142">
        <v>0</v>
      </c>
      <c r="L106" s="142">
        <v>0</v>
      </c>
      <c r="M106" s="142">
        <v>0</v>
      </c>
      <c r="N106" s="142">
        <v>0</v>
      </c>
      <c r="O106" s="142">
        <v>0</v>
      </c>
      <c r="P106" s="142">
        <v>0</v>
      </c>
      <c r="Q106" s="142">
        <v>0</v>
      </c>
      <c r="R106" s="142">
        <v>0</v>
      </c>
      <c r="S106" s="142">
        <v>0</v>
      </c>
      <c r="T106" s="142">
        <v>0</v>
      </c>
      <c r="U106" s="142">
        <v>0</v>
      </c>
      <c r="V106" s="142">
        <v>0</v>
      </c>
      <c r="W106" s="142">
        <v>0</v>
      </c>
      <c r="X106" s="142">
        <v>0</v>
      </c>
      <c r="Y106" s="142">
        <v>0</v>
      </c>
      <c r="Z106" s="142">
        <v>0</v>
      </c>
      <c r="AA106" s="142">
        <v>0</v>
      </c>
      <c r="AB106" s="142">
        <v>0</v>
      </c>
      <c r="AC106" s="142">
        <v>0</v>
      </c>
      <c r="AD106" s="142">
        <v>0</v>
      </c>
      <c r="AE106" s="142">
        <v>0</v>
      </c>
      <c r="AF106" s="142">
        <v>0.42974810825403142</v>
      </c>
      <c r="AG106" s="142">
        <v>2.1956625934561513</v>
      </c>
      <c r="AH106" s="142">
        <v>5.7975665381302957</v>
      </c>
      <c r="AI106" s="142">
        <v>11.602099468201979</v>
      </c>
      <c r="AJ106" s="142">
        <v>20.025055349896689</v>
      </c>
      <c r="AK106" s="142">
        <v>31.248782604361605</v>
      </c>
      <c r="AL106" s="142">
        <v>45.399356596985662</v>
      </c>
      <c r="AM106" s="142">
        <v>62.575874996699532</v>
      </c>
      <c r="AN106" s="142">
        <v>82.754366312442713</v>
      </c>
      <c r="AO106" s="142">
        <v>106.01333103449547</v>
      </c>
      <c r="AP106" s="142">
        <v>132.28682095989052</v>
      </c>
      <c r="AQ106" s="142">
        <v>161.63619944528719</v>
      </c>
      <c r="AR106" s="142">
        <v>193.37910661785702</v>
      </c>
      <c r="AS106" s="142">
        <v>227.65223760202085</v>
      </c>
      <c r="AT106" s="142">
        <v>263.91553989988103</v>
      </c>
      <c r="AU106" s="142">
        <v>302.13056112797568</v>
      </c>
      <c r="AV106" s="142">
        <v>341.50115212914153</v>
      </c>
      <c r="AW106" s="142">
        <v>382.47199135140789</v>
      </c>
      <c r="AX106" s="142">
        <v>423.94750180227817</v>
      </c>
      <c r="AY106" s="142">
        <v>466.22554387733641</v>
      </c>
      <c r="AZ106" s="142">
        <v>507.92203733771817</v>
      </c>
    </row>
    <row r="107" spans="1:52">
      <c r="A107" s="128" t="s">
        <v>153</v>
      </c>
      <c r="B107" s="142">
        <v>0</v>
      </c>
      <c r="C107" s="142">
        <v>0</v>
      </c>
      <c r="D107" s="142">
        <v>0</v>
      </c>
      <c r="E107" s="142">
        <v>0</v>
      </c>
      <c r="F107" s="142">
        <v>0</v>
      </c>
      <c r="G107" s="142">
        <v>0</v>
      </c>
      <c r="H107" s="142">
        <v>0</v>
      </c>
      <c r="I107" s="142">
        <v>0</v>
      </c>
      <c r="J107" s="142">
        <v>0</v>
      </c>
      <c r="K107" s="142">
        <v>0</v>
      </c>
      <c r="L107" s="142">
        <v>0</v>
      </c>
      <c r="M107" s="142">
        <v>0</v>
      </c>
      <c r="N107" s="142">
        <v>0</v>
      </c>
      <c r="O107" s="142">
        <v>0</v>
      </c>
      <c r="P107" s="142">
        <v>0</v>
      </c>
      <c r="Q107" s="142">
        <v>0</v>
      </c>
      <c r="R107" s="142">
        <v>1.2913284104186016E-2</v>
      </c>
      <c r="S107" s="142">
        <v>5.7657604741365831E-2</v>
      </c>
      <c r="T107" s="142">
        <v>0.10212746975843631</v>
      </c>
      <c r="U107" s="142">
        <v>0.14638238679588428</v>
      </c>
      <c r="V107" s="142">
        <v>0.22449527098620514</v>
      </c>
      <c r="W107" s="142">
        <v>0.22437800015986223</v>
      </c>
      <c r="X107" s="142">
        <v>0.22419537654025368</v>
      </c>
      <c r="Y107" s="142">
        <v>0.22345837089320242</v>
      </c>
      <c r="Z107" s="142">
        <v>0.22172452117761485</v>
      </c>
      <c r="AA107" s="142">
        <v>0.21822725566045542</v>
      </c>
      <c r="AB107" s="142">
        <v>0.21312637063804846</v>
      </c>
      <c r="AC107" s="142">
        <v>0.20674606710060006</v>
      </c>
      <c r="AD107" s="142">
        <v>0.19939654705327245</v>
      </c>
      <c r="AE107" s="142">
        <v>0.19135349496555623</v>
      </c>
      <c r="AF107" s="142">
        <v>0.72420528505767812</v>
      </c>
      <c r="AG107" s="142">
        <v>2.5351109736811228</v>
      </c>
      <c r="AH107" s="142">
        <v>5.6155275449667696</v>
      </c>
      <c r="AI107" s="142">
        <v>9.9744915691743827</v>
      </c>
      <c r="AJ107" s="142">
        <v>15.449717944066583</v>
      </c>
      <c r="AK107" s="142">
        <v>21.778558827268132</v>
      </c>
      <c r="AL107" s="142">
        <v>28.753285870020687</v>
      </c>
      <c r="AM107" s="142">
        <v>36.177446016424376</v>
      </c>
      <c r="AN107" s="142">
        <v>43.541403066062983</v>
      </c>
      <c r="AO107" s="142">
        <v>50.499562024302648</v>
      </c>
      <c r="AP107" s="142">
        <v>57.042358528827108</v>
      </c>
      <c r="AQ107" s="142">
        <v>63.125255742966893</v>
      </c>
      <c r="AR107" s="142">
        <v>68.671808808571797</v>
      </c>
      <c r="AS107" s="142">
        <v>73.589388429924668</v>
      </c>
      <c r="AT107" s="142">
        <v>77.707290581502008</v>
      </c>
      <c r="AU107" s="142">
        <v>80.982740936603648</v>
      </c>
      <c r="AV107" s="142">
        <v>83.5559954538505</v>
      </c>
      <c r="AW107" s="142">
        <v>85.677308544694469</v>
      </c>
      <c r="AX107" s="142">
        <v>87.058339866373331</v>
      </c>
      <c r="AY107" s="142">
        <v>88.130693805895532</v>
      </c>
      <c r="AZ107" s="142">
        <v>88.90228388182905</v>
      </c>
    </row>
    <row r="108" spans="1:52">
      <c r="A108" s="122" t="s">
        <v>58</v>
      </c>
      <c r="B108" s="146">
        <v>92895.429184510809</v>
      </c>
      <c r="C108" s="146">
        <v>95360.129725187508</v>
      </c>
      <c r="D108" s="146">
        <v>96736.740469230426</v>
      </c>
      <c r="E108" s="146">
        <v>100092.93007273621</v>
      </c>
      <c r="F108" s="146">
        <v>104307.5245271567</v>
      </c>
      <c r="G108" s="146">
        <v>107308.67953310459</v>
      </c>
      <c r="H108" s="146">
        <v>109484.38990339036</v>
      </c>
      <c r="I108" s="146">
        <v>113650.68870265782</v>
      </c>
      <c r="J108" s="146">
        <v>110880.34926022234</v>
      </c>
      <c r="K108" s="146">
        <v>105041.71673748521</v>
      </c>
      <c r="L108" s="146">
        <v>107661.39640002063</v>
      </c>
      <c r="M108" s="146">
        <v>106567.01722460691</v>
      </c>
      <c r="N108" s="146">
        <v>102655.94964195398</v>
      </c>
      <c r="O108" s="146">
        <v>101125.99827202174</v>
      </c>
      <c r="P108" s="146">
        <v>101159.40620437618</v>
      </c>
      <c r="Q108" s="146">
        <v>102809.92892737206</v>
      </c>
      <c r="R108" s="146">
        <v>106978.99165105473</v>
      </c>
      <c r="S108" s="146">
        <v>111058.13071695324</v>
      </c>
      <c r="T108" s="146">
        <v>112927.80626143623</v>
      </c>
      <c r="U108" s="146">
        <v>113994.82013074588</v>
      </c>
      <c r="V108" s="146">
        <v>114498.1848763025</v>
      </c>
      <c r="W108" s="146">
        <v>114762.52137437953</v>
      </c>
      <c r="X108" s="146">
        <v>114850.90782639472</v>
      </c>
      <c r="Y108" s="146">
        <v>114907.2930499622</v>
      </c>
      <c r="Z108" s="146">
        <v>114964.2464648654</v>
      </c>
      <c r="AA108" s="146">
        <v>115026.93913311439</v>
      </c>
      <c r="AB108" s="146">
        <v>115177.81239626506</v>
      </c>
      <c r="AC108" s="146">
        <v>115385.43973407542</v>
      </c>
      <c r="AD108" s="146">
        <v>115643.67815282657</v>
      </c>
      <c r="AE108" s="146">
        <v>115915.70525598878</v>
      </c>
      <c r="AF108" s="146">
        <v>116215.93197544693</v>
      </c>
      <c r="AG108" s="146">
        <v>116484.12910995475</v>
      </c>
      <c r="AH108" s="146">
        <v>116745.10000251666</v>
      </c>
      <c r="AI108" s="146">
        <v>116846.67787469858</v>
      </c>
      <c r="AJ108" s="146">
        <v>116884.62657494235</v>
      </c>
      <c r="AK108" s="146">
        <v>116860.23629761505</v>
      </c>
      <c r="AL108" s="146">
        <v>116779.59555926413</v>
      </c>
      <c r="AM108" s="146">
        <v>116646.0964338234</v>
      </c>
      <c r="AN108" s="146">
        <v>116467.16503412357</v>
      </c>
      <c r="AO108" s="146">
        <v>116252.55119903112</v>
      </c>
      <c r="AP108" s="146">
        <v>116004.90803343891</v>
      </c>
      <c r="AQ108" s="146">
        <v>115785.885211324</v>
      </c>
      <c r="AR108" s="146">
        <v>115579.71187137364</v>
      </c>
      <c r="AS108" s="146">
        <v>115398.25432261784</v>
      </c>
      <c r="AT108" s="146">
        <v>115252.19973577801</v>
      </c>
      <c r="AU108" s="146">
        <v>115170.95542213718</v>
      </c>
      <c r="AV108" s="146">
        <v>115133.36307024129</v>
      </c>
      <c r="AW108" s="146">
        <v>115138.63496923432</v>
      </c>
      <c r="AX108" s="146">
        <v>115199.62431278691</v>
      </c>
      <c r="AY108" s="146">
        <v>115334.0305269801</v>
      </c>
      <c r="AZ108" s="146">
        <v>115638.50423745945</v>
      </c>
    </row>
    <row r="109" spans="1:52">
      <c r="A109" s="124" t="s">
        <v>131</v>
      </c>
      <c r="B109" s="147">
        <v>30339.303339344911</v>
      </c>
      <c r="C109" s="147">
        <v>30812.606579006511</v>
      </c>
      <c r="D109" s="147">
        <v>31159.977144392695</v>
      </c>
      <c r="E109" s="147">
        <v>32199.365572884704</v>
      </c>
      <c r="F109" s="147">
        <v>32953.075916294823</v>
      </c>
      <c r="G109" s="147">
        <v>33870.208973873858</v>
      </c>
      <c r="H109" s="147">
        <v>33817.110571437261</v>
      </c>
      <c r="I109" s="147">
        <v>35272.282173408043</v>
      </c>
      <c r="J109" s="147">
        <v>34831.623833333746</v>
      </c>
      <c r="K109" s="147">
        <v>34331.850140583716</v>
      </c>
      <c r="L109" s="147">
        <v>35098.296957306702</v>
      </c>
      <c r="M109" s="147">
        <v>35218.24696574988</v>
      </c>
      <c r="N109" s="147">
        <v>33956.74572364083</v>
      </c>
      <c r="O109" s="147">
        <v>33301.067170036571</v>
      </c>
      <c r="P109" s="147">
        <v>33935.893115416038</v>
      </c>
      <c r="Q109" s="147">
        <v>34105.273865086798</v>
      </c>
      <c r="R109" s="147">
        <v>34395.748709034793</v>
      </c>
      <c r="S109" s="147">
        <v>34768.210876199926</v>
      </c>
      <c r="T109" s="147">
        <v>34815.752746697406</v>
      </c>
      <c r="U109" s="147">
        <v>34710.54155744303</v>
      </c>
      <c r="V109" s="147">
        <v>34440.04758861936</v>
      </c>
      <c r="W109" s="147">
        <v>34118.833437354704</v>
      </c>
      <c r="X109" s="147">
        <v>33769.054467053349</v>
      </c>
      <c r="Y109" s="147">
        <v>33451.65751260049</v>
      </c>
      <c r="Z109" s="147">
        <v>33167.414267218293</v>
      </c>
      <c r="AA109" s="147">
        <v>32915.795937829869</v>
      </c>
      <c r="AB109" s="147">
        <v>32732.047074106311</v>
      </c>
      <c r="AC109" s="147">
        <v>32597.765322541942</v>
      </c>
      <c r="AD109" s="147">
        <v>32509.105814444378</v>
      </c>
      <c r="AE109" s="147">
        <v>32450.000166638754</v>
      </c>
      <c r="AF109" s="147">
        <v>32421.284711146873</v>
      </c>
      <c r="AG109" s="147">
        <v>32396.341879132062</v>
      </c>
      <c r="AH109" s="147">
        <v>32356.900618486692</v>
      </c>
      <c r="AI109" s="147">
        <v>32271.270383726187</v>
      </c>
      <c r="AJ109" s="147">
        <v>32168.934361517604</v>
      </c>
      <c r="AK109" s="147">
        <v>32056.615336753548</v>
      </c>
      <c r="AL109" s="147">
        <v>31937.329921351014</v>
      </c>
      <c r="AM109" s="147">
        <v>31814.843878069085</v>
      </c>
      <c r="AN109" s="147">
        <v>31693.070296094931</v>
      </c>
      <c r="AO109" s="147">
        <v>31582.16504867782</v>
      </c>
      <c r="AP109" s="147">
        <v>31486.737067171463</v>
      </c>
      <c r="AQ109" s="147">
        <v>31418.088845895247</v>
      </c>
      <c r="AR109" s="147">
        <v>31373.729510058947</v>
      </c>
      <c r="AS109" s="147">
        <v>31351.833619842844</v>
      </c>
      <c r="AT109" s="147">
        <v>31353.245286823654</v>
      </c>
      <c r="AU109" s="147">
        <v>31383.724581541468</v>
      </c>
      <c r="AV109" s="147">
        <v>31439.80974606394</v>
      </c>
      <c r="AW109" s="147">
        <v>31509.501823066774</v>
      </c>
      <c r="AX109" s="147">
        <v>31598.369204236998</v>
      </c>
      <c r="AY109" s="147">
        <v>31716.89671858232</v>
      </c>
      <c r="AZ109" s="147">
        <v>31867.281866349524</v>
      </c>
    </row>
    <row r="110" spans="1:52">
      <c r="A110" s="126" t="s">
        <v>135</v>
      </c>
      <c r="B110" s="148">
        <v>30336.958864146509</v>
      </c>
      <c r="C110" s="148">
        <v>30810.035175148339</v>
      </c>
      <c r="D110" s="148">
        <v>31157.30420584403</v>
      </c>
      <c r="E110" s="148">
        <v>32196.652430084479</v>
      </c>
      <c r="F110" s="148">
        <v>32949.707768237837</v>
      </c>
      <c r="G110" s="148">
        <v>33866.901877037832</v>
      </c>
      <c r="H110" s="148">
        <v>33813.787394831088</v>
      </c>
      <c r="I110" s="148">
        <v>35268.909546469309</v>
      </c>
      <c r="J110" s="148">
        <v>34828.484115769803</v>
      </c>
      <c r="K110" s="148">
        <v>34328.581662788776</v>
      </c>
      <c r="L110" s="148">
        <v>35095.115035219504</v>
      </c>
      <c r="M110" s="148">
        <v>35214.519497508823</v>
      </c>
      <c r="N110" s="148">
        <v>33950.191708015926</v>
      </c>
      <c r="O110" s="148">
        <v>33291.392157838418</v>
      </c>
      <c r="P110" s="148">
        <v>33922.275942906424</v>
      </c>
      <c r="Q110" s="148">
        <v>34087.318631797287</v>
      </c>
      <c r="R110" s="148">
        <v>34368.400281333954</v>
      </c>
      <c r="S110" s="148">
        <v>34726.66858133491</v>
      </c>
      <c r="T110" s="148">
        <v>34755.900009822341</v>
      </c>
      <c r="U110" s="148">
        <v>34628.699840999368</v>
      </c>
      <c r="V110" s="148">
        <v>34248.913311023076</v>
      </c>
      <c r="W110" s="148">
        <v>33813.818095407827</v>
      </c>
      <c r="X110" s="148">
        <v>33352.925814689894</v>
      </c>
      <c r="Y110" s="148">
        <v>32928.23510885657</v>
      </c>
      <c r="Z110" s="148">
        <v>32525.09738630338</v>
      </c>
      <c r="AA110" s="148">
        <v>32128.137885754473</v>
      </c>
      <c r="AB110" s="148">
        <v>31774.815932078851</v>
      </c>
      <c r="AC110" s="148">
        <v>31449.420617795135</v>
      </c>
      <c r="AD110" s="148">
        <v>31147.807195807702</v>
      </c>
      <c r="AE110" s="148">
        <v>30854.026466899744</v>
      </c>
      <c r="AF110" s="148">
        <v>30564.43856823508</v>
      </c>
      <c r="AG110" s="148">
        <v>30250.225739624333</v>
      </c>
      <c r="AH110" s="148">
        <v>29888.274375721976</v>
      </c>
      <c r="AI110" s="148">
        <v>29453.582752665294</v>
      </c>
      <c r="AJ110" s="148">
        <v>28971.824356468293</v>
      </c>
      <c r="AK110" s="148">
        <v>28452.988148819477</v>
      </c>
      <c r="AL110" s="148">
        <v>27903.402808881037</v>
      </c>
      <c r="AM110" s="148">
        <v>27333.449514915024</v>
      </c>
      <c r="AN110" s="148">
        <v>26754.913202784945</v>
      </c>
      <c r="AO110" s="148">
        <v>26187.353267240789</v>
      </c>
      <c r="AP110" s="148">
        <v>25641.765799231736</v>
      </c>
      <c r="AQ110" s="148">
        <v>25137.464023868044</v>
      </c>
      <c r="AR110" s="148">
        <v>24676.546113807555</v>
      </c>
      <c r="AS110" s="148">
        <v>24264.421317298275</v>
      </c>
      <c r="AT110" s="148">
        <v>23899.032698320872</v>
      </c>
      <c r="AU110" s="148">
        <v>23586.560905078994</v>
      </c>
      <c r="AV110" s="148">
        <v>23321.58537615254</v>
      </c>
      <c r="AW110" s="148">
        <v>23095.359206347948</v>
      </c>
      <c r="AX110" s="148">
        <v>22906.766263519592</v>
      </c>
      <c r="AY110" s="148">
        <v>22759.498116794453</v>
      </c>
      <c r="AZ110" s="148">
        <v>22649.639452057043</v>
      </c>
    </row>
    <row r="111" spans="1:52">
      <c r="A111" s="128" t="s">
        <v>146</v>
      </c>
      <c r="B111" s="142">
        <v>133.11750741269142</v>
      </c>
      <c r="C111" s="142">
        <v>175.38163034000956</v>
      </c>
      <c r="D111" s="142">
        <v>226.30057172626587</v>
      </c>
      <c r="E111" s="142">
        <v>252.4411128929427</v>
      </c>
      <c r="F111" s="142">
        <v>266.30119370201402</v>
      </c>
      <c r="G111" s="142">
        <v>277.2565217623868</v>
      </c>
      <c r="H111" s="142">
        <v>298.27008001543811</v>
      </c>
      <c r="I111" s="142">
        <v>300.5293426394785</v>
      </c>
      <c r="J111" s="142">
        <v>303.06801815170257</v>
      </c>
      <c r="K111" s="142">
        <v>289.69533463472408</v>
      </c>
      <c r="L111" s="142">
        <v>295.03746677600998</v>
      </c>
      <c r="M111" s="142">
        <v>296.63703338818908</v>
      </c>
      <c r="N111" s="142">
        <v>291.54878610530625</v>
      </c>
      <c r="O111" s="142">
        <v>285.96823975729501</v>
      </c>
      <c r="P111" s="142">
        <v>291.43034155054977</v>
      </c>
      <c r="Q111" s="142">
        <v>285.39623739724891</v>
      </c>
      <c r="R111" s="142">
        <v>283.13069293257314</v>
      </c>
      <c r="S111" s="142">
        <v>277.2062730965298</v>
      </c>
      <c r="T111" s="142">
        <v>258.90616219257328</v>
      </c>
      <c r="U111" s="142">
        <v>250.87192086803117</v>
      </c>
      <c r="V111" s="142">
        <v>241.99326912573503</v>
      </c>
      <c r="W111" s="142">
        <v>239.60237734561693</v>
      </c>
      <c r="X111" s="142">
        <v>241.44431072042042</v>
      </c>
      <c r="Y111" s="142">
        <v>247.25037117150612</v>
      </c>
      <c r="Z111" s="142">
        <v>254.88519419450145</v>
      </c>
      <c r="AA111" s="142">
        <v>262.28974576392011</v>
      </c>
      <c r="AB111" s="142">
        <v>269.19849755440487</v>
      </c>
      <c r="AC111" s="142">
        <v>274.91662450662585</v>
      </c>
      <c r="AD111" s="142">
        <v>279.4298465118149</v>
      </c>
      <c r="AE111" s="142">
        <v>282.50961799220084</v>
      </c>
      <c r="AF111" s="142">
        <v>284.48036808613665</v>
      </c>
      <c r="AG111" s="142">
        <v>285.23525854615616</v>
      </c>
      <c r="AH111" s="142">
        <v>284.98956790783984</v>
      </c>
      <c r="AI111" s="142">
        <v>283.6920621257006</v>
      </c>
      <c r="AJ111" s="142">
        <v>281.5422598122052</v>
      </c>
      <c r="AK111" s="142">
        <v>278.55702137108818</v>
      </c>
      <c r="AL111" s="142">
        <v>274.93580025909387</v>
      </c>
      <c r="AM111" s="142">
        <v>270.70653311652222</v>
      </c>
      <c r="AN111" s="142">
        <v>266.20421453817607</v>
      </c>
      <c r="AO111" s="142">
        <v>261.57753557703063</v>
      </c>
      <c r="AP111" s="142">
        <v>257.06776252374834</v>
      </c>
      <c r="AQ111" s="142">
        <v>252.79718652575733</v>
      </c>
      <c r="AR111" s="142">
        <v>248.88813164038231</v>
      </c>
      <c r="AS111" s="142">
        <v>245.28785302873018</v>
      </c>
      <c r="AT111" s="142">
        <v>242.10401340420103</v>
      </c>
      <c r="AU111" s="142">
        <v>239.34109549796582</v>
      </c>
      <c r="AV111" s="142">
        <v>237.05598939069412</v>
      </c>
      <c r="AW111" s="142">
        <v>235.00687287519838</v>
      </c>
      <c r="AX111" s="142">
        <v>233.35360068475137</v>
      </c>
      <c r="AY111" s="142">
        <v>231.99958871661599</v>
      </c>
      <c r="AZ111" s="142">
        <v>230.92458493381992</v>
      </c>
    </row>
    <row r="112" spans="1:52">
      <c r="A112" s="128" t="s">
        <v>136</v>
      </c>
      <c r="B112" s="142">
        <v>4751.465623941911</v>
      </c>
      <c r="C112" s="142">
        <v>4486.0086437510372</v>
      </c>
      <c r="D112" s="142">
        <v>4176.8205657761482</v>
      </c>
      <c r="E112" s="142">
        <v>3927.4742479026791</v>
      </c>
      <c r="F112" s="142">
        <v>3591.5722940929368</v>
      </c>
      <c r="G112" s="142">
        <v>3346.5065181355412</v>
      </c>
      <c r="H112" s="142">
        <v>3117.1322765075129</v>
      </c>
      <c r="I112" s="142">
        <v>2919.5536163164611</v>
      </c>
      <c r="J112" s="142">
        <v>2656.3897252844295</v>
      </c>
      <c r="K112" s="142">
        <v>2451.2605264322688</v>
      </c>
      <c r="L112" s="142">
        <v>2263.5418813436727</v>
      </c>
      <c r="M112" s="142">
        <v>2096.0807158545472</v>
      </c>
      <c r="N112" s="142">
        <v>1924.1606337059156</v>
      </c>
      <c r="O112" s="142">
        <v>1828.8966356807175</v>
      </c>
      <c r="P112" s="142">
        <v>1739.7606092973249</v>
      </c>
      <c r="Q112" s="142">
        <v>1701.0175139907651</v>
      </c>
      <c r="R112" s="142">
        <v>1691.9259160623042</v>
      </c>
      <c r="S112" s="142">
        <v>1692.5493224828574</v>
      </c>
      <c r="T112" s="142">
        <v>1661.7087830980408</v>
      </c>
      <c r="U112" s="142">
        <v>1633.8482278416636</v>
      </c>
      <c r="V112" s="142">
        <v>1620.3315598148629</v>
      </c>
      <c r="W112" s="142">
        <v>1607.6759592584781</v>
      </c>
      <c r="X112" s="142">
        <v>1595.0971186593672</v>
      </c>
      <c r="Y112" s="142">
        <v>1585.517670360565</v>
      </c>
      <c r="Z112" s="142">
        <v>1578.4735406856976</v>
      </c>
      <c r="AA112" s="142">
        <v>1573.937119589109</v>
      </c>
      <c r="AB112" s="142">
        <v>1571.6106263622166</v>
      </c>
      <c r="AC112" s="142">
        <v>1569.7989984233648</v>
      </c>
      <c r="AD112" s="142">
        <v>1566.9828398271911</v>
      </c>
      <c r="AE112" s="142">
        <v>1562.068305810775</v>
      </c>
      <c r="AF112" s="142">
        <v>1554.7016151447917</v>
      </c>
      <c r="AG112" s="142">
        <v>1544.0402039437515</v>
      </c>
      <c r="AH112" s="142">
        <v>1529.5404006268409</v>
      </c>
      <c r="AI112" s="142">
        <v>1511.7027925719067</v>
      </c>
      <c r="AJ112" s="142">
        <v>1491.3299027990611</v>
      </c>
      <c r="AK112" s="142">
        <v>1469.0885000456924</v>
      </c>
      <c r="AL112" s="142">
        <v>1445.3614012040921</v>
      </c>
      <c r="AM112" s="142">
        <v>1420.7245326252983</v>
      </c>
      <c r="AN112" s="142">
        <v>1395.5800414510152</v>
      </c>
      <c r="AO112" s="142">
        <v>1370.8300418618485</v>
      </c>
      <c r="AP112" s="142">
        <v>1347.0158773627313</v>
      </c>
      <c r="AQ112" s="142">
        <v>1324.8486874957121</v>
      </c>
      <c r="AR112" s="142">
        <v>1304.7842026852352</v>
      </c>
      <c r="AS112" s="142">
        <v>1286.8207127907042</v>
      </c>
      <c r="AT112" s="142">
        <v>1270.9760738271716</v>
      </c>
      <c r="AU112" s="142">
        <v>1257.4269773430128</v>
      </c>
      <c r="AV112" s="142">
        <v>1246.1726662830051</v>
      </c>
      <c r="AW112" s="142">
        <v>1236.7015524048004</v>
      </c>
      <c r="AX112" s="142">
        <v>1229.1118956604682</v>
      </c>
      <c r="AY112" s="142">
        <v>1223.1165762783676</v>
      </c>
      <c r="AZ112" s="142">
        <v>1218.7139497592168</v>
      </c>
    </row>
    <row r="113" spans="1:52">
      <c r="A113" s="128" t="s">
        <v>147</v>
      </c>
      <c r="B113" s="142">
        <v>10.630740473599873</v>
      </c>
      <c r="C113" s="142">
        <v>12.316234160898045</v>
      </c>
      <c r="D113" s="142">
        <v>14.558653688682865</v>
      </c>
      <c r="E113" s="142">
        <v>17.242980779323222</v>
      </c>
      <c r="F113" s="142">
        <v>19.634216737157651</v>
      </c>
      <c r="G113" s="142">
        <v>22.738278122478039</v>
      </c>
      <c r="H113" s="142">
        <v>39.803072070666062</v>
      </c>
      <c r="I113" s="142">
        <v>47.008084989742954</v>
      </c>
      <c r="J113" s="142">
        <v>61.841427476137341</v>
      </c>
      <c r="K113" s="142">
        <v>82.309190942298997</v>
      </c>
      <c r="L113" s="142">
        <v>108.29308808679285</v>
      </c>
      <c r="M113" s="142">
        <v>114.75868008145662</v>
      </c>
      <c r="N113" s="142">
        <v>113.21163065607361</v>
      </c>
      <c r="O113" s="142">
        <v>118.69818118682197</v>
      </c>
      <c r="P113" s="142">
        <v>128.06161398646989</v>
      </c>
      <c r="Q113" s="142">
        <v>135.30737499632764</v>
      </c>
      <c r="R113" s="142">
        <v>139.64899013458603</v>
      </c>
      <c r="S113" s="142">
        <v>145.59338916804688</v>
      </c>
      <c r="T113" s="142">
        <v>152.19585387915154</v>
      </c>
      <c r="U113" s="142">
        <v>158.60615546959809</v>
      </c>
      <c r="V113" s="142">
        <v>162.84075508860229</v>
      </c>
      <c r="W113" s="142">
        <v>168.26539487884702</v>
      </c>
      <c r="X113" s="142">
        <v>174.54026739501228</v>
      </c>
      <c r="Y113" s="142">
        <v>182.92622141484716</v>
      </c>
      <c r="Z113" s="142">
        <v>192.84261036493132</v>
      </c>
      <c r="AA113" s="142">
        <v>203.72107669061711</v>
      </c>
      <c r="AB113" s="142">
        <v>215.84693700157004</v>
      </c>
      <c r="AC113" s="142">
        <v>228.78989210397802</v>
      </c>
      <c r="AD113" s="142">
        <v>242.579217050583</v>
      </c>
      <c r="AE113" s="142">
        <v>257.09580464326206</v>
      </c>
      <c r="AF113" s="142">
        <v>272.35508025240358</v>
      </c>
      <c r="AG113" s="142">
        <v>288.15683810824191</v>
      </c>
      <c r="AH113" s="142">
        <v>304.22416588013272</v>
      </c>
      <c r="AI113" s="142">
        <v>320.35041370221484</v>
      </c>
      <c r="AJ113" s="142">
        <v>336.51459097199432</v>
      </c>
      <c r="AK113" s="142">
        <v>352.6032615526907</v>
      </c>
      <c r="AL113" s="142">
        <v>368.73154940790045</v>
      </c>
      <c r="AM113" s="142">
        <v>384.80213846205334</v>
      </c>
      <c r="AN113" s="142">
        <v>401.10438189538189</v>
      </c>
      <c r="AO113" s="142">
        <v>417.76244780641809</v>
      </c>
      <c r="AP113" s="142">
        <v>435.17093077356964</v>
      </c>
      <c r="AQ113" s="142">
        <v>453.36959443786702</v>
      </c>
      <c r="AR113" s="142">
        <v>473.00261400541297</v>
      </c>
      <c r="AS113" s="142">
        <v>493.68817923770422</v>
      </c>
      <c r="AT113" s="142">
        <v>516.170533468023</v>
      </c>
      <c r="AU113" s="142">
        <v>540.11096561503598</v>
      </c>
      <c r="AV113" s="142">
        <v>565.76277831678885</v>
      </c>
      <c r="AW113" s="142">
        <v>592.799857530704</v>
      </c>
      <c r="AX113" s="142">
        <v>621.70362149671939</v>
      </c>
      <c r="AY113" s="142">
        <v>651.83392065280702</v>
      </c>
      <c r="AZ113" s="142">
        <v>683.54309205135849</v>
      </c>
    </row>
    <row r="114" spans="1:52">
      <c r="A114" s="128" t="s">
        <v>148</v>
      </c>
      <c r="B114" s="142">
        <v>0</v>
      </c>
      <c r="C114" s="142">
        <v>0</v>
      </c>
      <c r="D114" s="142">
        <v>0</v>
      </c>
      <c r="E114" s="142">
        <v>0</v>
      </c>
      <c r="F114" s="142">
        <v>0</v>
      </c>
      <c r="G114" s="142">
        <v>0</v>
      </c>
      <c r="H114" s="142">
        <v>0</v>
      </c>
      <c r="I114" s="142">
        <v>0</v>
      </c>
      <c r="J114" s="142">
        <v>0</v>
      </c>
      <c r="K114" s="142">
        <v>0</v>
      </c>
      <c r="L114" s="142">
        <v>0</v>
      </c>
      <c r="M114" s="142">
        <v>0</v>
      </c>
      <c r="N114" s="142">
        <v>0</v>
      </c>
      <c r="O114" s="142">
        <v>0</v>
      </c>
      <c r="P114" s="142">
        <v>0</v>
      </c>
      <c r="Q114" s="142">
        <v>0</v>
      </c>
      <c r="R114" s="142">
        <v>0.30277948530141385</v>
      </c>
      <c r="S114" s="142">
        <v>0.73742772953508218</v>
      </c>
      <c r="T114" s="142">
        <v>1.309010130026165</v>
      </c>
      <c r="U114" s="142">
        <v>2.0060225310694504</v>
      </c>
      <c r="V114" s="142">
        <v>3.5691406930054477</v>
      </c>
      <c r="W114" s="142">
        <v>5.1180812728513967</v>
      </c>
      <c r="X114" s="142">
        <v>6.6657686722194684</v>
      </c>
      <c r="Y114" s="142">
        <v>8.1903702482445624</v>
      </c>
      <c r="Z114" s="142">
        <v>9.8143189146482115</v>
      </c>
      <c r="AA114" s="142">
        <v>11.668696392429183</v>
      </c>
      <c r="AB114" s="142">
        <v>13.749772448988034</v>
      </c>
      <c r="AC114" s="142">
        <v>16.064945963561467</v>
      </c>
      <c r="AD114" s="142">
        <v>18.639612582980085</v>
      </c>
      <c r="AE114" s="142">
        <v>21.513038101287652</v>
      </c>
      <c r="AF114" s="142">
        <v>24.750380532092905</v>
      </c>
      <c r="AG114" s="142">
        <v>28.359642246405301</v>
      </c>
      <c r="AH114" s="142">
        <v>32.410754075684018</v>
      </c>
      <c r="AI114" s="142">
        <v>36.843641105315271</v>
      </c>
      <c r="AJ114" s="142">
        <v>41.779057072723951</v>
      </c>
      <c r="AK114" s="142">
        <v>47.221264077464369</v>
      </c>
      <c r="AL114" s="142">
        <v>53.232437321233391</v>
      </c>
      <c r="AM114" s="142">
        <v>59.818360572719683</v>
      </c>
      <c r="AN114" s="142">
        <v>67.055264867178693</v>
      </c>
      <c r="AO114" s="142">
        <v>74.976216849779576</v>
      </c>
      <c r="AP114" s="142">
        <v>83.685684391361136</v>
      </c>
      <c r="AQ114" s="142">
        <v>93.238265752553588</v>
      </c>
      <c r="AR114" s="142">
        <v>103.77744818745848</v>
      </c>
      <c r="AS114" s="142">
        <v>115.31713930717923</v>
      </c>
      <c r="AT114" s="142">
        <v>127.98413975582851</v>
      </c>
      <c r="AU114" s="142">
        <v>141.81726812854779</v>
      </c>
      <c r="AV114" s="142">
        <v>156.95526305553753</v>
      </c>
      <c r="AW114" s="142">
        <v>173.27757383607181</v>
      </c>
      <c r="AX114" s="142">
        <v>191.00534678103614</v>
      </c>
      <c r="AY114" s="142">
        <v>210.15427697207815</v>
      </c>
      <c r="AZ114" s="142">
        <v>230.92674467933332</v>
      </c>
    </row>
    <row r="115" spans="1:52">
      <c r="A115" s="128" t="s">
        <v>137</v>
      </c>
      <c r="B115" s="142">
        <v>25441.744992318309</v>
      </c>
      <c r="C115" s="142">
        <v>26136.328666896396</v>
      </c>
      <c r="D115" s="142">
        <v>26739.624414652932</v>
      </c>
      <c r="E115" s="142">
        <v>27999.494088509535</v>
      </c>
      <c r="F115" s="142">
        <v>29072.200063705728</v>
      </c>
      <c r="G115" s="142">
        <v>30220.400559017424</v>
      </c>
      <c r="H115" s="142">
        <v>30358.581966237474</v>
      </c>
      <c r="I115" s="142">
        <v>32001.818502523623</v>
      </c>
      <c r="J115" s="142">
        <v>31807.184944857534</v>
      </c>
      <c r="K115" s="142">
        <v>31505.316610779486</v>
      </c>
      <c r="L115" s="142">
        <v>32428.242599013025</v>
      </c>
      <c r="M115" s="142">
        <v>32707.04306818463</v>
      </c>
      <c r="N115" s="142">
        <v>31621.27065754863</v>
      </c>
      <c r="O115" s="142">
        <v>31057.829101213585</v>
      </c>
      <c r="P115" s="142">
        <v>31763.023378072077</v>
      </c>
      <c r="Q115" s="142">
        <v>31965.597505412945</v>
      </c>
      <c r="R115" s="142">
        <v>32253.390897599198</v>
      </c>
      <c r="S115" s="142">
        <v>32610.579343566576</v>
      </c>
      <c r="T115" s="142">
        <v>32681.773002866434</v>
      </c>
      <c r="U115" s="142">
        <v>32583.354121413529</v>
      </c>
      <c r="V115" s="142">
        <v>32220.158000389787</v>
      </c>
      <c r="W115" s="142">
        <v>31793.123178631613</v>
      </c>
      <c r="X115" s="142">
        <v>31335.125974467661</v>
      </c>
      <c r="Y115" s="142">
        <v>30904.273556133692</v>
      </c>
      <c r="Z115" s="142">
        <v>30488.969530545241</v>
      </c>
      <c r="AA115" s="142">
        <v>30076.362976259399</v>
      </c>
      <c r="AB115" s="142">
        <v>29704.19160018277</v>
      </c>
      <c r="AC115" s="142">
        <v>29359.553588401879</v>
      </c>
      <c r="AD115" s="142">
        <v>29039.776130820155</v>
      </c>
      <c r="AE115" s="142">
        <v>28730.303881167962</v>
      </c>
      <c r="AF115" s="142">
        <v>28427.434976579614</v>
      </c>
      <c r="AG115" s="142">
        <v>28103.489538486552</v>
      </c>
      <c r="AH115" s="142">
        <v>27735.867268885966</v>
      </c>
      <c r="AI115" s="142">
        <v>27299.385036405489</v>
      </c>
      <c r="AJ115" s="142">
        <v>26818.569496663822</v>
      </c>
      <c r="AK115" s="142">
        <v>26302.792084311419</v>
      </c>
      <c r="AL115" s="142">
        <v>25757.578158566954</v>
      </c>
      <c r="AM115" s="142">
        <v>25192.766751071344</v>
      </c>
      <c r="AN115" s="142">
        <v>24618.959717968781</v>
      </c>
      <c r="AO115" s="142">
        <v>24054.414603766938</v>
      </c>
      <c r="AP115" s="142">
        <v>23508.710487248296</v>
      </c>
      <c r="AQ115" s="142">
        <v>23000.07463772425</v>
      </c>
      <c r="AR115" s="142">
        <v>22529.000451352353</v>
      </c>
      <c r="AS115" s="142">
        <v>22101.085448081074</v>
      </c>
      <c r="AT115" s="142">
        <v>21712.955958880473</v>
      </c>
      <c r="AU115" s="142">
        <v>21370.55188549442</v>
      </c>
      <c r="AV115" s="142">
        <v>21067.516249377903</v>
      </c>
      <c r="AW115" s="142">
        <v>20795.900960627489</v>
      </c>
      <c r="AX115" s="142">
        <v>20552.989444427854</v>
      </c>
      <c r="AY115" s="142">
        <v>20342.88978521711</v>
      </c>
      <c r="AZ115" s="142">
        <v>20160.45365803994</v>
      </c>
    </row>
    <row r="116" spans="1:52">
      <c r="A116" s="128" t="s">
        <v>138</v>
      </c>
      <c r="B116" s="142">
        <v>0</v>
      </c>
      <c r="C116" s="142">
        <v>0</v>
      </c>
      <c r="D116" s="142">
        <v>0</v>
      </c>
      <c r="E116" s="142">
        <v>0</v>
      </c>
      <c r="F116" s="142">
        <v>0</v>
      </c>
      <c r="G116" s="142">
        <v>0</v>
      </c>
      <c r="H116" s="142">
        <v>0</v>
      </c>
      <c r="I116" s="142">
        <v>0</v>
      </c>
      <c r="J116" s="142">
        <v>0</v>
      </c>
      <c r="K116" s="142">
        <v>0</v>
      </c>
      <c r="L116" s="142">
        <v>0</v>
      </c>
      <c r="M116" s="142">
        <v>0</v>
      </c>
      <c r="N116" s="142">
        <v>0</v>
      </c>
      <c r="O116" s="142">
        <v>0</v>
      </c>
      <c r="P116" s="142">
        <v>0</v>
      </c>
      <c r="Q116" s="142">
        <v>0</v>
      </c>
      <c r="R116" s="142">
        <v>1.0051199956184393E-3</v>
      </c>
      <c r="S116" s="142">
        <v>2.8252913609928031E-3</v>
      </c>
      <c r="T116" s="142">
        <v>7.1976561171245602E-3</v>
      </c>
      <c r="U116" s="142">
        <v>1.3392875477694346E-2</v>
      </c>
      <c r="V116" s="142">
        <v>2.0585911089151237E-2</v>
      </c>
      <c r="W116" s="142">
        <v>3.3104020416351736E-2</v>
      </c>
      <c r="X116" s="142">
        <v>5.2374775213121283E-2</v>
      </c>
      <c r="Y116" s="142">
        <v>7.691952771629576E-2</v>
      </c>
      <c r="Z116" s="142">
        <v>0.11219159835902556</v>
      </c>
      <c r="AA116" s="142">
        <v>0.15827105899813776</v>
      </c>
      <c r="AB116" s="142">
        <v>0.21849852890383267</v>
      </c>
      <c r="AC116" s="142">
        <v>0.29656839572797622</v>
      </c>
      <c r="AD116" s="142">
        <v>0.39954901497878148</v>
      </c>
      <c r="AE116" s="142">
        <v>0.53581918425842501</v>
      </c>
      <c r="AF116" s="142">
        <v>0.71614764003906572</v>
      </c>
      <c r="AG116" s="142">
        <v>0.9442582932262924</v>
      </c>
      <c r="AH116" s="142">
        <v>1.2422183455131248</v>
      </c>
      <c r="AI116" s="142">
        <v>1.6088067546669442</v>
      </c>
      <c r="AJ116" s="142">
        <v>2.0890491484848281</v>
      </c>
      <c r="AK116" s="142">
        <v>2.7260174611208408</v>
      </c>
      <c r="AL116" s="142">
        <v>3.5634621217639117</v>
      </c>
      <c r="AM116" s="142">
        <v>4.6311990670863379</v>
      </c>
      <c r="AN116" s="142">
        <v>6.0095820644115436</v>
      </c>
      <c r="AO116" s="142">
        <v>7.7924213787719916</v>
      </c>
      <c r="AP116" s="142">
        <v>10.115056932032136</v>
      </c>
      <c r="AQ116" s="142">
        <v>13.135651931904897</v>
      </c>
      <c r="AR116" s="142">
        <v>17.093265936715149</v>
      </c>
      <c r="AS116" s="142">
        <v>22.221984852882134</v>
      </c>
      <c r="AT116" s="142">
        <v>28.841978985174293</v>
      </c>
      <c r="AU116" s="142">
        <v>37.312713000011605</v>
      </c>
      <c r="AV116" s="142">
        <v>48.122429728608324</v>
      </c>
      <c r="AW116" s="142">
        <v>61.672389073688116</v>
      </c>
      <c r="AX116" s="142">
        <v>78.602354468761774</v>
      </c>
      <c r="AY116" s="142">
        <v>99.503968957472367</v>
      </c>
      <c r="AZ116" s="142">
        <v>125.07742259337365</v>
      </c>
    </row>
    <row r="117" spans="1:52">
      <c r="A117" s="128" t="s">
        <v>149</v>
      </c>
      <c r="B117" s="142">
        <v>0</v>
      </c>
      <c r="C117" s="142">
        <v>0</v>
      </c>
      <c r="D117" s="142">
        <v>0</v>
      </c>
      <c r="E117" s="142">
        <v>0</v>
      </c>
      <c r="F117" s="142">
        <v>0</v>
      </c>
      <c r="G117" s="142">
        <v>0</v>
      </c>
      <c r="H117" s="142">
        <v>0</v>
      </c>
      <c r="I117" s="142">
        <v>0</v>
      </c>
      <c r="J117" s="142">
        <v>0</v>
      </c>
      <c r="K117" s="142">
        <v>0</v>
      </c>
      <c r="L117" s="142">
        <v>0</v>
      </c>
      <c r="M117" s="142">
        <v>0</v>
      </c>
      <c r="N117" s="142">
        <v>0</v>
      </c>
      <c r="O117" s="142">
        <v>0</v>
      </c>
      <c r="P117" s="142">
        <v>0</v>
      </c>
      <c r="Q117" s="142">
        <v>0</v>
      </c>
      <c r="R117" s="142">
        <v>0</v>
      </c>
      <c r="S117" s="142">
        <v>0</v>
      </c>
      <c r="T117" s="142">
        <v>0</v>
      </c>
      <c r="U117" s="142">
        <v>0</v>
      </c>
      <c r="V117" s="142">
        <v>0</v>
      </c>
      <c r="W117" s="142">
        <v>0</v>
      </c>
      <c r="X117" s="142">
        <v>0</v>
      </c>
      <c r="Y117" s="142">
        <v>0</v>
      </c>
      <c r="Z117" s="142">
        <v>0</v>
      </c>
      <c r="AA117" s="142">
        <v>0</v>
      </c>
      <c r="AB117" s="142">
        <v>0</v>
      </c>
      <c r="AC117" s="142">
        <v>0</v>
      </c>
      <c r="AD117" s="142">
        <v>0</v>
      </c>
      <c r="AE117" s="142">
        <v>0</v>
      </c>
      <c r="AF117" s="142">
        <v>0</v>
      </c>
      <c r="AG117" s="142">
        <v>0</v>
      </c>
      <c r="AH117" s="142">
        <v>0</v>
      </c>
      <c r="AI117" s="142">
        <v>0</v>
      </c>
      <c r="AJ117" s="142">
        <v>0</v>
      </c>
      <c r="AK117" s="142">
        <v>0</v>
      </c>
      <c r="AL117" s="142">
        <v>0</v>
      </c>
      <c r="AM117" s="142">
        <v>0</v>
      </c>
      <c r="AN117" s="142">
        <v>0</v>
      </c>
      <c r="AO117" s="142">
        <v>0</v>
      </c>
      <c r="AP117" s="142">
        <v>0</v>
      </c>
      <c r="AQ117" s="142">
        <v>0</v>
      </c>
      <c r="AR117" s="142">
        <v>0</v>
      </c>
      <c r="AS117" s="142">
        <v>0</v>
      </c>
      <c r="AT117" s="142">
        <v>0</v>
      </c>
      <c r="AU117" s="142">
        <v>0</v>
      </c>
      <c r="AV117" s="142">
        <v>0</v>
      </c>
      <c r="AW117" s="142">
        <v>0</v>
      </c>
      <c r="AX117" s="142">
        <v>0</v>
      </c>
      <c r="AY117" s="142">
        <v>0</v>
      </c>
      <c r="AZ117" s="142">
        <v>0</v>
      </c>
    </row>
    <row r="118" spans="1:52">
      <c r="A118" s="126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  <c r="AT118" s="148"/>
      <c r="AU118" s="148"/>
      <c r="AV118" s="148"/>
      <c r="AW118" s="148"/>
      <c r="AX118" s="148"/>
      <c r="AY118" s="148"/>
      <c r="AZ118" s="148"/>
    </row>
    <row r="119" spans="1:52">
      <c r="A119" s="128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</row>
    <row r="120" spans="1:52">
      <c r="A120" s="128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</row>
    <row r="121" spans="1:52">
      <c r="A121" s="128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</row>
    <row r="122" spans="1:52">
      <c r="A122" s="128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</row>
    <row r="123" spans="1:52">
      <c r="A123" s="128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</row>
    <row r="124" spans="1:52">
      <c r="A124" s="128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</row>
    <row r="125" spans="1:52">
      <c r="A125" s="128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</row>
    <row r="126" spans="1:52">
      <c r="A126" s="126" t="s">
        <v>139</v>
      </c>
      <c r="B126" s="148">
        <v>0</v>
      </c>
      <c r="C126" s="148">
        <v>0</v>
      </c>
      <c r="D126" s="148">
        <v>0</v>
      </c>
      <c r="E126" s="148">
        <v>0</v>
      </c>
      <c r="F126" s="148">
        <v>0</v>
      </c>
      <c r="G126" s="148">
        <v>0</v>
      </c>
      <c r="H126" s="148">
        <v>0</v>
      </c>
      <c r="I126" s="148">
        <v>0</v>
      </c>
      <c r="J126" s="148">
        <v>0</v>
      </c>
      <c r="K126" s="148">
        <v>0</v>
      </c>
      <c r="L126" s="148">
        <v>0</v>
      </c>
      <c r="M126" s="148">
        <v>0</v>
      </c>
      <c r="N126" s="148">
        <v>0</v>
      </c>
      <c r="O126" s="148">
        <v>0</v>
      </c>
      <c r="P126" s="148">
        <v>0</v>
      </c>
      <c r="Q126" s="148">
        <v>0</v>
      </c>
      <c r="R126" s="148">
        <v>5.4487686487129325</v>
      </c>
      <c r="S126" s="148">
        <v>14.272879925084322</v>
      </c>
      <c r="T126" s="148">
        <v>26.154741590360004</v>
      </c>
      <c r="U126" s="148">
        <v>40.866185704592503</v>
      </c>
      <c r="V126" s="148">
        <v>83.437320639522497</v>
      </c>
      <c r="W126" s="148">
        <v>139.40389418427415</v>
      </c>
      <c r="X126" s="148">
        <v>203.93103125370567</v>
      </c>
      <c r="Y126" s="148">
        <v>274.28817598731695</v>
      </c>
      <c r="Z126" s="148">
        <v>355.85852153569363</v>
      </c>
      <c r="AA126" s="148">
        <v>455.1089775848917</v>
      </c>
      <c r="AB126" s="148">
        <v>570.16729519375838</v>
      </c>
      <c r="AC126" s="148">
        <v>698.79120043620117</v>
      </c>
      <c r="AD126" s="148">
        <v>840.28062214588499</v>
      </c>
      <c r="AE126" s="148">
        <v>993.40607709420851</v>
      </c>
      <c r="AF126" s="148">
        <v>1158.9275456308719</v>
      </c>
      <c r="AG126" s="148">
        <v>1336.754464932746</v>
      </c>
      <c r="AH126" s="148">
        <v>1528.9017256579411</v>
      </c>
      <c r="AI126" s="148">
        <v>1730.8870456069603</v>
      </c>
      <c r="AJ126" s="148">
        <v>1944.7837768090028</v>
      </c>
      <c r="AK126" s="148">
        <v>2167.7246365830692</v>
      </c>
      <c r="AL126" s="148">
        <v>2397.6713826236178</v>
      </c>
      <c r="AM126" s="148">
        <v>2629.6301662667133</v>
      </c>
      <c r="AN126" s="148">
        <v>2859.7899831788777</v>
      </c>
      <c r="AO126" s="148">
        <v>3081.9193300252318</v>
      </c>
      <c r="AP126" s="148">
        <v>3292.2461285659106</v>
      </c>
      <c r="AQ126" s="148">
        <v>3484.5131378764777</v>
      </c>
      <c r="AR126" s="148">
        <v>3655.3442868249358</v>
      </c>
      <c r="AS126" s="148">
        <v>3800.7562991723216</v>
      </c>
      <c r="AT126" s="148">
        <v>3921.8396628091095</v>
      </c>
      <c r="AU126" s="148">
        <v>4017.5782176459265</v>
      </c>
      <c r="AV126" s="148">
        <v>4090.5946024943341</v>
      </c>
      <c r="AW126" s="148">
        <v>4139.4476116667402</v>
      </c>
      <c r="AX126" s="148">
        <v>4168.7817008448746</v>
      </c>
      <c r="AY126" s="148">
        <v>4182.3501843913982</v>
      </c>
      <c r="AZ126" s="148">
        <v>4186.7114709099524</v>
      </c>
    </row>
    <row r="127" spans="1:52">
      <c r="A127" s="128" t="s">
        <v>146</v>
      </c>
      <c r="B127" s="142">
        <v>0</v>
      </c>
      <c r="C127" s="142">
        <v>0</v>
      </c>
      <c r="D127" s="142">
        <v>0</v>
      </c>
      <c r="E127" s="142">
        <v>0</v>
      </c>
      <c r="F127" s="142">
        <v>0</v>
      </c>
      <c r="G127" s="142">
        <v>0</v>
      </c>
      <c r="H127" s="142">
        <v>0</v>
      </c>
      <c r="I127" s="142">
        <v>0</v>
      </c>
      <c r="J127" s="142">
        <v>0</v>
      </c>
      <c r="K127" s="142">
        <v>0</v>
      </c>
      <c r="L127" s="142">
        <v>0</v>
      </c>
      <c r="M127" s="142">
        <v>0</v>
      </c>
      <c r="N127" s="142">
        <v>0</v>
      </c>
      <c r="O127" s="142">
        <v>0</v>
      </c>
      <c r="P127" s="142">
        <v>0</v>
      </c>
      <c r="Q127" s="142">
        <v>0</v>
      </c>
      <c r="R127" s="142">
        <v>0</v>
      </c>
      <c r="S127" s="142">
        <v>0</v>
      </c>
      <c r="T127" s="142">
        <v>0</v>
      </c>
      <c r="U127" s="142">
        <v>0</v>
      </c>
      <c r="V127" s="142">
        <v>0</v>
      </c>
      <c r="W127" s="142">
        <v>0</v>
      </c>
      <c r="X127" s="142">
        <v>0</v>
      </c>
      <c r="Y127" s="142">
        <v>0</v>
      </c>
      <c r="Z127" s="142">
        <v>0</v>
      </c>
      <c r="AA127" s="142">
        <v>0</v>
      </c>
      <c r="AB127" s="142">
        <v>0</v>
      </c>
      <c r="AC127" s="142">
        <v>0</v>
      </c>
      <c r="AD127" s="142">
        <v>0</v>
      </c>
      <c r="AE127" s="142">
        <v>0</v>
      </c>
      <c r="AF127" s="142">
        <v>0</v>
      </c>
      <c r="AG127" s="142">
        <v>0</v>
      </c>
      <c r="AH127" s="142">
        <v>0</v>
      </c>
      <c r="AI127" s="142">
        <v>0</v>
      </c>
      <c r="AJ127" s="142">
        <v>0</v>
      </c>
      <c r="AK127" s="142">
        <v>0</v>
      </c>
      <c r="AL127" s="142">
        <v>0</v>
      </c>
      <c r="AM127" s="142">
        <v>0</v>
      </c>
      <c r="AN127" s="142">
        <v>0</v>
      </c>
      <c r="AO127" s="142">
        <v>0</v>
      </c>
      <c r="AP127" s="142">
        <v>0</v>
      </c>
      <c r="AQ127" s="142">
        <v>0</v>
      </c>
      <c r="AR127" s="142">
        <v>0</v>
      </c>
      <c r="AS127" s="142">
        <v>0</v>
      </c>
      <c r="AT127" s="142">
        <v>0</v>
      </c>
      <c r="AU127" s="142">
        <v>0</v>
      </c>
      <c r="AV127" s="142">
        <v>0</v>
      </c>
      <c r="AW127" s="142">
        <v>0</v>
      </c>
      <c r="AX127" s="142">
        <v>0</v>
      </c>
      <c r="AY127" s="142">
        <v>0</v>
      </c>
      <c r="AZ127" s="142">
        <v>0</v>
      </c>
    </row>
    <row r="128" spans="1:52">
      <c r="A128" s="128" t="s">
        <v>136</v>
      </c>
      <c r="B128" s="142">
        <v>0</v>
      </c>
      <c r="C128" s="142">
        <v>0</v>
      </c>
      <c r="D128" s="142">
        <v>0</v>
      </c>
      <c r="E128" s="142">
        <v>0</v>
      </c>
      <c r="F128" s="142">
        <v>0</v>
      </c>
      <c r="G128" s="142">
        <v>0</v>
      </c>
      <c r="H128" s="142">
        <v>0</v>
      </c>
      <c r="I128" s="142">
        <v>0</v>
      </c>
      <c r="J128" s="142">
        <v>0</v>
      </c>
      <c r="K128" s="142">
        <v>0</v>
      </c>
      <c r="L128" s="142">
        <v>0</v>
      </c>
      <c r="M128" s="142">
        <v>0</v>
      </c>
      <c r="N128" s="142">
        <v>0</v>
      </c>
      <c r="O128" s="142">
        <v>0</v>
      </c>
      <c r="P128" s="142">
        <v>0</v>
      </c>
      <c r="Q128" s="142">
        <v>0</v>
      </c>
      <c r="R128" s="142">
        <v>0.49615096111206353</v>
      </c>
      <c r="S128" s="142">
        <v>1.2438888819996159</v>
      </c>
      <c r="T128" s="142">
        <v>2.2535281139571115</v>
      </c>
      <c r="U128" s="142">
        <v>3.5068570094221627</v>
      </c>
      <c r="V128" s="142">
        <v>7.236639342631757</v>
      </c>
      <c r="W128" s="142">
        <v>12.114805472431815</v>
      </c>
      <c r="X128" s="142">
        <v>17.707415658599384</v>
      </c>
      <c r="Y128" s="142">
        <v>23.769983995199947</v>
      </c>
      <c r="Z128" s="142">
        <v>30.782996671342786</v>
      </c>
      <c r="AA128" s="142">
        <v>39.338640916773009</v>
      </c>
      <c r="AB128" s="142">
        <v>49.285949395774914</v>
      </c>
      <c r="AC128" s="142">
        <v>60.436819944758888</v>
      </c>
      <c r="AD128" s="142">
        <v>72.745823665262378</v>
      </c>
      <c r="AE128" s="142">
        <v>86.130663022745523</v>
      </c>
      <c r="AF128" s="142">
        <v>100.65770449523323</v>
      </c>
      <c r="AG128" s="142">
        <v>116.34513386945675</v>
      </c>
      <c r="AH128" s="142">
        <v>133.38479462837108</v>
      </c>
      <c r="AI128" s="142">
        <v>151.40684210325469</v>
      </c>
      <c r="AJ128" s="142">
        <v>170.58106364743543</v>
      </c>
      <c r="AK128" s="142">
        <v>190.73797142014558</v>
      </c>
      <c r="AL128" s="142">
        <v>211.63866199120866</v>
      </c>
      <c r="AM128" s="142">
        <v>232.92889627217758</v>
      </c>
      <c r="AN128" s="142">
        <v>254.2098648364173</v>
      </c>
      <c r="AO128" s="142">
        <v>275.02026428430895</v>
      </c>
      <c r="AP128" s="142">
        <v>294.94486996741063</v>
      </c>
      <c r="AQ128" s="142">
        <v>313.48143257163304</v>
      </c>
      <c r="AR128" s="142">
        <v>330.26219920771121</v>
      </c>
      <c r="AS128" s="142">
        <v>344.98537849459166</v>
      </c>
      <c r="AT128" s="142">
        <v>357.6603518018112</v>
      </c>
      <c r="AU128" s="142">
        <v>368.2339055130297</v>
      </c>
      <c r="AV128" s="142">
        <v>376.8630180319816</v>
      </c>
      <c r="AW128" s="142">
        <v>383.45996762998419</v>
      </c>
      <c r="AX128" s="142">
        <v>388.38659915266231</v>
      </c>
      <c r="AY128" s="142">
        <v>392.01972277749383</v>
      </c>
      <c r="AZ128" s="142">
        <v>394.92388475215859</v>
      </c>
    </row>
    <row r="129" spans="1:52">
      <c r="A129" s="128" t="s">
        <v>147</v>
      </c>
      <c r="B129" s="142">
        <v>0</v>
      </c>
      <c r="C129" s="142">
        <v>0</v>
      </c>
      <c r="D129" s="142">
        <v>0</v>
      </c>
      <c r="E129" s="142">
        <v>0</v>
      </c>
      <c r="F129" s="142">
        <v>0</v>
      </c>
      <c r="G129" s="142">
        <v>0</v>
      </c>
      <c r="H129" s="142">
        <v>0</v>
      </c>
      <c r="I129" s="142">
        <v>0</v>
      </c>
      <c r="J129" s="142">
        <v>0</v>
      </c>
      <c r="K129" s="142">
        <v>0</v>
      </c>
      <c r="L129" s="142">
        <v>0</v>
      </c>
      <c r="M129" s="142">
        <v>0</v>
      </c>
      <c r="N129" s="142">
        <v>0</v>
      </c>
      <c r="O129" s="142">
        <v>0</v>
      </c>
      <c r="P129" s="142">
        <v>0</v>
      </c>
      <c r="Q129" s="142">
        <v>0</v>
      </c>
      <c r="R129" s="142">
        <v>0</v>
      </c>
      <c r="S129" s="142">
        <v>0</v>
      </c>
      <c r="T129" s="142">
        <v>0</v>
      </c>
      <c r="U129" s="142">
        <v>0</v>
      </c>
      <c r="V129" s="142">
        <v>0</v>
      </c>
      <c r="W129" s="142">
        <v>0</v>
      </c>
      <c r="X129" s="142">
        <v>0</v>
      </c>
      <c r="Y129" s="142">
        <v>0</v>
      </c>
      <c r="Z129" s="142">
        <v>0</v>
      </c>
      <c r="AA129" s="142">
        <v>0</v>
      </c>
      <c r="AB129" s="142">
        <v>0</v>
      </c>
      <c r="AC129" s="142">
        <v>0</v>
      </c>
      <c r="AD129" s="142">
        <v>0</v>
      </c>
      <c r="AE129" s="142">
        <v>0</v>
      </c>
      <c r="AF129" s="142">
        <v>0</v>
      </c>
      <c r="AG129" s="142">
        <v>0</v>
      </c>
      <c r="AH129" s="142">
        <v>0</v>
      </c>
      <c r="AI129" s="142">
        <v>0</v>
      </c>
      <c r="AJ129" s="142">
        <v>0</v>
      </c>
      <c r="AK129" s="142">
        <v>0</v>
      </c>
      <c r="AL129" s="142">
        <v>0</v>
      </c>
      <c r="AM129" s="142">
        <v>0</v>
      </c>
      <c r="AN129" s="142">
        <v>0</v>
      </c>
      <c r="AO129" s="142">
        <v>0</v>
      </c>
      <c r="AP129" s="142">
        <v>0</v>
      </c>
      <c r="AQ129" s="142">
        <v>0</v>
      </c>
      <c r="AR129" s="142">
        <v>0</v>
      </c>
      <c r="AS129" s="142">
        <v>0</v>
      </c>
      <c r="AT129" s="142">
        <v>0</v>
      </c>
      <c r="AU129" s="142">
        <v>0</v>
      </c>
      <c r="AV129" s="142">
        <v>0</v>
      </c>
      <c r="AW129" s="142">
        <v>0</v>
      </c>
      <c r="AX129" s="142">
        <v>0</v>
      </c>
      <c r="AY129" s="142">
        <v>0</v>
      </c>
      <c r="AZ129" s="142">
        <v>0</v>
      </c>
    </row>
    <row r="130" spans="1:52">
      <c r="A130" s="128" t="s">
        <v>148</v>
      </c>
      <c r="B130" s="142">
        <v>0</v>
      </c>
      <c r="C130" s="142">
        <v>0</v>
      </c>
      <c r="D130" s="142">
        <v>0</v>
      </c>
      <c r="E130" s="142">
        <v>0</v>
      </c>
      <c r="F130" s="142">
        <v>0</v>
      </c>
      <c r="G130" s="142">
        <v>0</v>
      </c>
      <c r="H130" s="142">
        <v>0</v>
      </c>
      <c r="I130" s="142">
        <v>0</v>
      </c>
      <c r="J130" s="142">
        <v>0</v>
      </c>
      <c r="K130" s="142">
        <v>0</v>
      </c>
      <c r="L130" s="142">
        <v>0</v>
      </c>
      <c r="M130" s="142">
        <v>0</v>
      </c>
      <c r="N130" s="142">
        <v>0</v>
      </c>
      <c r="O130" s="142">
        <v>0</v>
      </c>
      <c r="P130" s="142">
        <v>0</v>
      </c>
      <c r="Q130" s="142">
        <v>0</v>
      </c>
      <c r="R130" s="142">
        <v>0</v>
      </c>
      <c r="S130" s="142">
        <v>0</v>
      </c>
      <c r="T130" s="142">
        <v>0</v>
      </c>
      <c r="U130" s="142">
        <v>0</v>
      </c>
      <c r="V130" s="142">
        <v>0</v>
      </c>
      <c r="W130" s="142">
        <v>0</v>
      </c>
      <c r="X130" s="142">
        <v>0</v>
      </c>
      <c r="Y130" s="142">
        <v>0</v>
      </c>
      <c r="Z130" s="142">
        <v>0</v>
      </c>
      <c r="AA130" s="142">
        <v>0</v>
      </c>
      <c r="AB130" s="142">
        <v>0</v>
      </c>
      <c r="AC130" s="142">
        <v>0</v>
      </c>
      <c r="AD130" s="142">
        <v>0</v>
      </c>
      <c r="AE130" s="142">
        <v>0</v>
      </c>
      <c r="AF130" s="142">
        <v>0</v>
      </c>
      <c r="AG130" s="142">
        <v>0</v>
      </c>
      <c r="AH130" s="142">
        <v>0</v>
      </c>
      <c r="AI130" s="142">
        <v>0</v>
      </c>
      <c r="AJ130" s="142">
        <v>0</v>
      </c>
      <c r="AK130" s="142">
        <v>0</v>
      </c>
      <c r="AL130" s="142">
        <v>0</v>
      </c>
      <c r="AM130" s="142">
        <v>0</v>
      </c>
      <c r="AN130" s="142">
        <v>0</v>
      </c>
      <c r="AO130" s="142">
        <v>0</v>
      </c>
      <c r="AP130" s="142">
        <v>0</v>
      </c>
      <c r="AQ130" s="142">
        <v>0</v>
      </c>
      <c r="AR130" s="142">
        <v>0</v>
      </c>
      <c r="AS130" s="142">
        <v>0</v>
      </c>
      <c r="AT130" s="142">
        <v>0</v>
      </c>
      <c r="AU130" s="142">
        <v>0</v>
      </c>
      <c r="AV130" s="142">
        <v>0</v>
      </c>
      <c r="AW130" s="142">
        <v>0</v>
      </c>
      <c r="AX130" s="142">
        <v>0</v>
      </c>
      <c r="AY130" s="142">
        <v>0</v>
      </c>
      <c r="AZ130" s="142">
        <v>0</v>
      </c>
    </row>
    <row r="131" spans="1:52">
      <c r="A131" s="128" t="s">
        <v>137</v>
      </c>
      <c r="B131" s="142">
        <v>0</v>
      </c>
      <c r="C131" s="142">
        <v>0</v>
      </c>
      <c r="D131" s="142">
        <v>0</v>
      </c>
      <c r="E131" s="142">
        <v>0</v>
      </c>
      <c r="F131" s="142">
        <v>0</v>
      </c>
      <c r="G131" s="142">
        <v>0</v>
      </c>
      <c r="H131" s="142">
        <v>0</v>
      </c>
      <c r="I131" s="142">
        <v>0</v>
      </c>
      <c r="J131" s="142">
        <v>0</v>
      </c>
      <c r="K131" s="142">
        <v>0</v>
      </c>
      <c r="L131" s="142">
        <v>0</v>
      </c>
      <c r="M131" s="142">
        <v>0</v>
      </c>
      <c r="N131" s="142">
        <v>0</v>
      </c>
      <c r="O131" s="142">
        <v>0</v>
      </c>
      <c r="P131" s="142">
        <v>0</v>
      </c>
      <c r="Q131" s="142">
        <v>0</v>
      </c>
      <c r="R131" s="142">
        <v>4.9526176876008687</v>
      </c>
      <c r="S131" s="142">
        <v>13.028991043084705</v>
      </c>
      <c r="T131" s="142">
        <v>23.901213476402894</v>
      </c>
      <c r="U131" s="142">
        <v>37.35932869517034</v>
      </c>
      <c r="V131" s="142">
        <v>76.200681296890735</v>
      </c>
      <c r="W131" s="142">
        <v>127.28908871184234</v>
      </c>
      <c r="X131" s="142">
        <v>186.22361559510628</v>
      </c>
      <c r="Y131" s="142">
        <v>250.51819199211701</v>
      </c>
      <c r="Z131" s="142">
        <v>325.07552486435083</v>
      </c>
      <c r="AA131" s="142">
        <v>415.77033666811872</v>
      </c>
      <c r="AB131" s="142">
        <v>520.8813457979835</v>
      </c>
      <c r="AC131" s="142">
        <v>638.35438049144227</v>
      </c>
      <c r="AD131" s="142">
        <v>767.53479848062261</v>
      </c>
      <c r="AE131" s="142">
        <v>907.27541407146305</v>
      </c>
      <c r="AF131" s="142">
        <v>1058.2698411356387</v>
      </c>
      <c r="AG131" s="142">
        <v>1220.4093310632893</v>
      </c>
      <c r="AH131" s="142">
        <v>1395.5169310295701</v>
      </c>
      <c r="AI131" s="142">
        <v>1579.4802035037055</v>
      </c>
      <c r="AJ131" s="142">
        <v>1774.2027131615673</v>
      </c>
      <c r="AK131" s="142">
        <v>1976.9866651629236</v>
      </c>
      <c r="AL131" s="142">
        <v>2186.0327206324091</v>
      </c>
      <c r="AM131" s="142">
        <v>2396.7012699945358</v>
      </c>
      <c r="AN131" s="142">
        <v>2605.5801183424605</v>
      </c>
      <c r="AO131" s="142">
        <v>2806.8990657409227</v>
      </c>
      <c r="AP131" s="142">
        <v>2997.3012585984998</v>
      </c>
      <c r="AQ131" s="142">
        <v>3171.0317053048448</v>
      </c>
      <c r="AR131" s="142">
        <v>3325.0820876172247</v>
      </c>
      <c r="AS131" s="142">
        <v>3455.7709206777299</v>
      </c>
      <c r="AT131" s="142">
        <v>3564.1793110072986</v>
      </c>
      <c r="AU131" s="142">
        <v>3649.3443121328969</v>
      </c>
      <c r="AV131" s="142">
        <v>3713.7315844623527</v>
      </c>
      <c r="AW131" s="142">
        <v>3755.9876440367557</v>
      </c>
      <c r="AX131" s="142">
        <v>3780.3951016922124</v>
      </c>
      <c r="AY131" s="142">
        <v>3790.3304616139048</v>
      </c>
      <c r="AZ131" s="142">
        <v>3791.7875861577941</v>
      </c>
    </row>
    <row r="132" spans="1:52">
      <c r="A132" s="128" t="s">
        <v>138</v>
      </c>
      <c r="B132" s="142">
        <v>0</v>
      </c>
      <c r="C132" s="142">
        <v>0</v>
      </c>
      <c r="D132" s="142">
        <v>0</v>
      </c>
      <c r="E132" s="142">
        <v>0</v>
      </c>
      <c r="F132" s="142">
        <v>0</v>
      </c>
      <c r="G132" s="142">
        <v>0</v>
      </c>
      <c r="H132" s="142">
        <v>0</v>
      </c>
      <c r="I132" s="142">
        <v>0</v>
      </c>
      <c r="J132" s="142">
        <v>0</v>
      </c>
      <c r="K132" s="142">
        <v>0</v>
      </c>
      <c r="L132" s="142">
        <v>0</v>
      </c>
      <c r="M132" s="142">
        <v>0</v>
      </c>
      <c r="N132" s="142">
        <v>0</v>
      </c>
      <c r="O132" s="142">
        <v>0</v>
      </c>
      <c r="P132" s="142">
        <v>0</v>
      </c>
      <c r="Q132" s="142">
        <v>0</v>
      </c>
      <c r="R132" s="142">
        <v>0</v>
      </c>
      <c r="S132" s="142">
        <v>0</v>
      </c>
      <c r="T132" s="142">
        <v>0</v>
      </c>
      <c r="U132" s="142">
        <v>0</v>
      </c>
      <c r="V132" s="142">
        <v>0</v>
      </c>
      <c r="W132" s="142">
        <v>0</v>
      </c>
      <c r="X132" s="142">
        <v>0</v>
      </c>
      <c r="Y132" s="142">
        <v>0</v>
      </c>
      <c r="Z132" s="142">
        <v>0</v>
      </c>
      <c r="AA132" s="142">
        <v>0</v>
      </c>
      <c r="AB132" s="142">
        <v>0</v>
      </c>
      <c r="AC132" s="142">
        <v>0</v>
      </c>
      <c r="AD132" s="142">
        <v>0</v>
      </c>
      <c r="AE132" s="142">
        <v>0</v>
      </c>
      <c r="AF132" s="142">
        <v>0</v>
      </c>
      <c r="AG132" s="142">
        <v>0</v>
      </c>
      <c r="AH132" s="142">
        <v>0</v>
      </c>
      <c r="AI132" s="142">
        <v>0</v>
      </c>
      <c r="AJ132" s="142">
        <v>0</v>
      </c>
      <c r="AK132" s="142">
        <v>0</v>
      </c>
      <c r="AL132" s="142">
        <v>0</v>
      </c>
      <c r="AM132" s="142">
        <v>0</v>
      </c>
      <c r="AN132" s="142">
        <v>0</v>
      </c>
      <c r="AO132" s="142">
        <v>0</v>
      </c>
      <c r="AP132" s="142">
        <v>0</v>
      </c>
      <c r="AQ132" s="142">
        <v>0</v>
      </c>
      <c r="AR132" s="142">
        <v>0</v>
      </c>
      <c r="AS132" s="142">
        <v>0</v>
      </c>
      <c r="AT132" s="142">
        <v>0</v>
      </c>
      <c r="AU132" s="142">
        <v>0</v>
      </c>
      <c r="AV132" s="142">
        <v>0</v>
      </c>
      <c r="AW132" s="142">
        <v>0</v>
      </c>
      <c r="AX132" s="142">
        <v>0</v>
      </c>
      <c r="AY132" s="142">
        <v>0</v>
      </c>
      <c r="AZ132" s="142">
        <v>0</v>
      </c>
    </row>
    <row r="133" spans="1:52">
      <c r="A133" s="128" t="s">
        <v>149</v>
      </c>
      <c r="B133" s="142">
        <v>0</v>
      </c>
      <c r="C133" s="142">
        <v>0</v>
      </c>
      <c r="D133" s="142">
        <v>0</v>
      </c>
      <c r="E133" s="142">
        <v>0</v>
      </c>
      <c r="F133" s="142">
        <v>0</v>
      </c>
      <c r="G133" s="142">
        <v>0</v>
      </c>
      <c r="H133" s="142">
        <v>0</v>
      </c>
      <c r="I133" s="142">
        <v>0</v>
      </c>
      <c r="J133" s="142">
        <v>0</v>
      </c>
      <c r="K133" s="142">
        <v>0</v>
      </c>
      <c r="L133" s="142">
        <v>0</v>
      </c>
      <c r="M133" s="142">
        <v>0</v>
      </c>
      <c r="N133" s="142">
        <v>0</v>
      </c>
      <c r="O133" s="142">
        <v>0</v>
      </c>
      <c r="P133" s="142">
        <v>0</v>
      </c>
      <c r="Q133" s="142">
        <v>0</v>
      </c>
      <c r="R133" s="142">
        <v>0</v>
      </c>
      <c r="S133" s="142">
        <v>0</v>
      </c>
      <c r="T133" s="142">
        <v>0</v>
      </c>
      <c r="U133" s="142">
        <v>0</v>
      </c>
      <c r="V133" s="142">
        <v>0</v>
      </c>
      <c r="W133" s="142">
        <v>0</v>
      </c>
      <c r="X133" s="142">
        <v>0</v>
      </c>
      <c r="Y133" s="142">
        <v>0</v>
      </c>
      <c r="Z133" s="142">
        <v>0</v>
      </c>
      <c r="AA133" s="142">
        <v>0</v>
      </c>
      <c r="AB133" s="142">
        <v>0</v>
      </c>
      <c r="AC133" s="142">
        <v>0</v>
      </c>
      <c r="AD133" s="142">
        <v>0</v>
      </c>
      <c r="AE133" s="142">
        <v>0</v>
      </c>
      <c r="AF133" s="142">
        <v>0</v>
      </c>
      <c r="AG133" s="142">
        <v>0</v>
      </c>
      <c r="AH133" s="142">
        <v>0</v>
      </c>
      <c r="AI133" s="142">
        <v>0</v>
      </c>
      <c r="AJ133" s="142">
        <v>0</v>
      </c>
      <c r="AK133" s="142">
        <v>0</v>
      </c>
      <c r="AL133" s="142">
        <v>0</v>
      </c>
      <c r="AM133" s="142">
        <v>0</v>
      </c>
      <c r="AN133" s="142">
        <v>0</v>
      </c>
      <c r="AO133" s="142">
        <v>0</v>
      </c>
      <c r="AP133" s="142">
        <v>0</v>
      </c>
      <c r="AQ133" s="142">
        <v>0</v>
      </c>
      <c r="AR133" s="142">
        <v>0</v>
      </c>
      <c r="AS133" s="142">
        <v>0</v>
      </c>
      <c r="AT133" s="142">
        <v>0</v>
      </c>
      <c r="AU133" s="142">
        <v>0</v>
      </c>
      <c r="AV133" s="142">
        <v>0</v>
      </c>
      <c r="AW133" s="142">
        <v>0</v>
      </c>
      <c r="AX133" s="142">
        <v>0</v>
      </c>
      <c r="AY133" s="142">
        <v>0</v>
      </c>
      <c r="AZ133" s="142">
        <v>0</v>
      </c>
    </row>
    <row r="134" spans="1:52">
      <c r="A134" s="126" t="s">
        <v>140</v>
      </c>
      <c r="B134" s="148">
        <v>2.3444751984031291</v>
      </c>
      <c r="C134" s="148">
        <v>2.5714038581714069</v>
      </c>
      <c r="D134" s="148">
        <v>2.6729385486643102</v>
      </c>
      <c r="E134" s="148">
        <v>2.7131428002250839</v>
      </c>
      <c r="F134" s="148">
        <v>3.3681480569831188</v>
      </c>
      <c r="G134" s="148">
        <v>3.3070968360276312</v>
      </c>
      <c r="H134" s="148">
        <v>3.3231766061707968</v>
      </c>
      <c r="I134" s="148">
        <v>3.3726269387329446</v>
      </c>
      <c r="J134" s="148">
        <v>3.1397175639442616</v>
      </c>
      <c r="K134" s="148">
        <v>3.2684777949418535</v>
      </c>
      <c r="L134" s="148">
        <v>3.1819220872000606</v>
      </c>
      <c r="M134" s="148">
        <v>3.7274682410569455</v>
      </c>
      <c r="N134" s="148">
        <v>6.5540156249029211</v>
      </c>
      <c r="O134" s="148">
        <v>9.6750121981524906</v>
      </c>
      <c r="P134" s="148">
        <v>13.617172509610816</v>
      </c>
      <c r="Q134" s="148">
        <v>17.955233289512304</v>
      </c>
      <c r="R134" s="148">
        <v>21.850602856546036</v>
      </c>
      <c r="S134" s="148">
        <v>27.144306232530798</v>
      </c>
      <c r="T134" s="148">
        <v>33.470889505599892</v>
      </c>
      <c r="U134" s="148">
        <v>40.625813042111275</v>
      </c>
      <c r="V134" s="148">
        <v>106.95100385430619</v>
      </c>
      <c r="W134" s="148">
        <v>164.80147373754721</v>
      </c>
      <c r="X134" s="148">
        <v>211.38600513679245</v>
      </c>
      <c r="Y134" s="148">
        <v>248.3337009033423</v>
      </c>
      <c r="Z134" s="148">
        <v>285.67774768496167</v>
      </c>
      <c r="AA134" s="148">
        <v>331.80193030662974</v>
      </c>
      <c r="AB134" s="148">
        <v>386.35969614983998</v>
      </c>
      <c r="AC134" s="148">
        <v>448.90262741989864</v>
      </c>
      <c r="AD134" s="148">
        <v>520.42656243770614</v>
      </c>
      <c r="AE134" s="148">
        <v>601.97320400512183</v>
      </c>
      <c r="AF134" s="148">
        <v>696.35400014836307</v>
      </c>
      <c r="AG134" s="148">
        <v>805.33690969524957</v>
      </c>
      <c r="AH134" s="148">
        <v>931.54439537131907</v>
      </c>
      <c r="AI134" s="148">
        <v>1072.69883705602</v>
      </c>
      <c r="AJ134" s="148">
        <v>1230.432548391896</v>
      </c>
      <c r="AK134" s="148">
        <v>1404.3250200692237</v>
      </c>
      <c r="AL134" s="148">
        <v>1593.1347236320044</v>
      </c>
      <c r="AM134" s="148">
        <v>1795.2848399713594</v>
      </c>
      <c r="AN134" s="148">
        <v>2006.8279326427505</v>
      </c>
      <c r="AO134" s="148">
        <v>2224.7091551504109</v>
      </c>
      <c r="AP134" s="148">
        <v>2446.3339741425202</v>
      </c>
      <c r="AQ134" s="148">
        <v>2669.9217135271092</v>
      </c>
      <c r="AR134" s="148">
        <v>2894.2144962029815</v>
      </c>
      <c r="AS134" s="148">
        <v>3116.0090232429966</v>
      </c>
      <c r="AT134" s="148">
        <v>3337.101238609127</v>
      </c>
      <c r="AU134" s="148">
        <v>3558.0699301278391</v>
      </c>
      <c r="AV134" s="148">
        <v>3778.4100485382824</v>
      </c>
      <c r="AW134" s="148">
        <v>3996.4227344288565</v>
      </c>
      <c r="AX134" s="148">
        <v>4214.1555891120197</v>
      </c>
      <c r="AY134" s="148">
        <v>4434.5376928586738</v>
      </c>
      <c r="AZ134" s="148">
        <v>4657.3199727906276</v>
      </c>
    </row>
    <row r="135" spans="1:52">
      <c r="A135" s="128" t="s">
        <v>141</v>
      </c>
      <c r="B135" s="142">
        <v>2.3444751984031291</v>
      </c>
      <c r="C135" s="142">
        <v>2.5714038581714069</v>
      </c>
      <c r="D135" s="142">
        <v>2.6729385486643102</v>
      </c>
      <c r="E135" s="142">
        <v>2.7131428002250839</v>
      </c>
      <c r="F135" s="142">
        <v>3.3681480569831188</v>
      </c>
      <c r="G135" s="142">
        <v>3.3070968360276312</v>
      </c>
      <c r="H135" s="142">
        <v>3.3231766061707968</v>
      </c>
      <c r="I135" s="142">
        <v>3.3726269387329446</v>
      </c>
      <c r="J135" s="142">
        <v>3.1397175639442616</v>
      </c>
      <c r="K135" s="142">
        <v>3.2684777949418535</v>
      </c>
      <c r="L135" s="142">
        <v>3.1819220872000606</v>
      </c>
      <c r="M135" s="142">
        <v>3.7274682410569455</v>
      </c>
      <c r="N135" s="142">
        <v>6.5540156249029211</v>
      </c>
      <c r="O135" s="142">
        <v>9.6750121981524906</v>
      </c>
      <c r="P135" s="142">
        <v>13.617172509610816</v>
      </c>
      <c r="Q135" s="142">
        <v>17.955233289512304</v>
      </c>
      <c r="R135" s="142">
        <v>21.850208227668638</v>
      </c>
      <c r="S135" s="142">
        <v>27.142649501838974</v>
      </c>
      <c r="T135" s="142">
        <v>33.466530914322348</v>
      </c>
      <c r="U135" s="142">
        <v>40.614005384409744</v>
      </c>
      <c r="V135" s="142">
        <v>106.85623704569724</v>
      </c>
      <c r="W135" s="142">
        <v>164.5592766816973</v>
      </c>
      <c r="X135" s="142">
        <v>210.9047390493127</v>
      </c>
      <c r="Y135" s="142">
        <v>247.47203300897382</v>
      </c>
      <c r="Z135" s="142">
        <v>284.11163750957871</v>
      </c>
      <c r="AA135" s="142">
        <v>328.81545905745531</v>
      </c>
      <c r="AB135" s="142">
        <v>380.76183230625554</v>
      </c>
      <c r="AC135" s="142">
        <v>438.88882450313042</v>
      </c>
      <c r="AD135" s="142">
        <v>503.40984994455772</v>
      </c>
      <c r="AE135" s="142">
        <v>574.53930645139428</v>
      </c>
      <c r="AF135" s="142">
        <v>654.10721935145853</v>
      </c>
      <c r="AG135" s="142">
        <v>743.04643950044397</v>
      </c>
      <c r="AH135" s="142">
        <v>843.25549069797739</v>
      </c>
      <c r="AI135" s="142">
        <v>952.5936391204001</v>
      </c>
      <c r="AJ135" s="142">
        <v>1072.4512994534089</v>
      </c>
      <c r="AK135" s="142">
        <v>1202.8299717409104</v>
      </c>
      <c r="AL135" s="142">
        <v>1342.9670658787115</v>
      </c>
      <c r="AM135" s="142">
        <v>1492.195268939415</v>
      </c>
      <c r="AN135" s="142">
        <v>1647.4610624216218</v>
      </c>
      <c r="AO135" s="142">
        <v>1806.8480864271962</v>
      </c>
      <c r="AP135" s="142">
        <v>1968.646657091633</v>
      </c>
      <c r="AQ135" s="142">
        <v>2131.9859095372517</v>
      </c>
      <c r="AR135" s="142">
        <v>2296.0493643081354</v>
      </c>
      <c r="AS135" s="142">
        <v>2458.3402474208096</v>
      </c>
      <c r="AT135" s="142">
        <v>2620.5688958718674</v>
      </c>
      <c r="AU135" s="142">
        <v>2783.5354966908749</v>
      </c>
      <c r="AV135" s="142">
        <v>2946.5065176557937</v>
      </c>
      <c r="AW135" s="142">
        <v>3108.3028216450093</v>
      </c>
      <c r="AX135" s="142">
        <v>3270.3048751575702</v>
      </c>
      <c r="AY135" s="142">
        <v>3434.9498117437956</v>
      </c>
      <c r="AZ135" s="142">
        <v>3601.3620864627214</v>
      </c>
    </row>
    <row r="136" spans="1:52">
      <c r="A136" s="128" t="s">
        <v>142</v>
      </c>
      <c r="B136" s="142">
        <v>0</v>
      </c>
      <c r="C136" s="142">
        <v>0</v>
      </c>
      <c r="D136" s="142">
        <v>0</v>
      </c>
      <c r="E136" s="142">
        <v>0</v>
      </c>
      <c r="F136" s="142">
        <v>0</v>
      </c>
      <c r="G136" s="142">
        <v>0</v>
      </c>
      <c r="H136" s="142">
        <v>0</v>
      </c>
      <c r="I136" s="142">
        <v>0</v>
      </c>
      <c r="J136" s="142">
        <v>0</v>
      </c>
      <c r="K136" s="142">
        <v>0</v>
      </c>
      <c r="L136" s="142">
        <v>0</v>
      </c>
      <c r="M136" s="142">
        <v>0</v>
      </c>
      <c r="N136" s="142">
        <v>0</v>
      </c>
      <c r="O136" s="142">
        <v>0</v>
      </c>
      <c r="P136" s="142">
        <v>0</v>
      </c>
      <c r="Q136" s="142">
        <v>0</v>
      </c>
      <c r="R136" s="142">
        <v>3.9462887739928685E-4</v>
      </c>
      <c r="S136" s="142">
        <v>1.6567306918239175E-3</v>
      </c>
      <c r="T136" s="142">
        <v>4.3585912775411075E-3</v>
      </c>
      <c r="U136" s="142">
        <v>1.1807657701529625E-2</v>
      </c>
      <c r="V136" s="142">
        <v>9.4766808608952521E-2</v>
      </c>
      <c r="W136" s="142">
        <v>0.24219705584991355</v>
      </c>
      <c r="X136" s="142">
        <v>0.48126608747976479</v>
      </c>
      <c r="Y136" s="142">
        <v>0.86166789436847468</v>
      </c>
      <c r="Z136" s="142">
        <v>1.5661101753829541</v>
      </c>
      <c r="AA136" s="142">
        <v>2.9864712491744059</v>
      </c>
      <c r="AB136" s="142">
        <v>5.5978638435844346</v>
      </c>
      <c r="AC136" s="142">
        <v>10.013802916768221</v>
      </c>
      <c r="AD136" s="142">
        <v>17.016712493148376</v>
      </c>
      <c r="AE136" s="142">
        <v>27.43389755372759</v>
      </c>
      <c r="AF136" s="142">
        <v>42.246780796904552</v>
      </c>
      <c r="AG136" s="142">
        <v>62.290470194805657</v>
      </c>
      <c r="AH136" s="142">
        <v>88.288904673341662</v>
      </c>
      <c r="AI136" s="142">
        <v>120.10519793561988</v>
      </c>
      <c r="AJ136" s="142">
        <v>157.98124893848708</v>
      </c>
      <c r="AK136" s="142">
        <v>201.4950483283132</v>
      </c>
      <c r="AL136" s="142">
        <v>250.16765775329279</v>
      </c>
      <c r="AM136" s="142">
        <v>303.08957103194444</v>
      </c>
      <c r="AN136" s="142">
        <v>359.36687022112869</v>
      </c>
      <c r="AO136" s="142">
        <v>417.86106872321471</v>
      </c>
      <c r="AP136" s="142">
        <v>477.68731705088732</v>
      </c>
      <c r="AQ136" s="142">
        <v>537.93580398985773</v>
      </c>
      <c r="AR136" s="142">
        <v>598.16513189484635</v>
      </c>
      <c r="AS136" s="142">
        <v>657.66877582218694</v>
      </c>
      <c r="AT136" s="142">
        <v>716.5323427372598</v>
      </c>
      <c r="AU136" s="142">
        <v>774.53443343696438</v>
      </c>
      <c r="AV136" s="142">
        <v>831.90353088248889</v>
      </c>
      <c r="AW136" s="142">
        <v>888.11991278384744</v>
      </c>
      <c r="AX136" s="142">
        <v>943.85071395444959</v>
      </c>
      <c r="AY136" s="142">
        <v>999.58788111487866</v>
      </c>
      <c r="AZ136" s="142">
        <v>1055.9578863279062</v>
      </c>
    </row>
    <row r="137" spans="1:52">
      <c r="A137" s="128" t="s">
        <v>143</v>
      </c>
      <c r="B137" s="142">
        <v>0</v>
      </c>
      <c r="C137" s="142">
        <v>0</v>
      </c>
      <c r="D137" s="142">
        <v>0</v>
      </c>
      <c r="E137" s="142">
        <v>0</v>
      </c>
      <c r="F137" s="142">
        <v>0</v>
      </c>
      <c r="G137" s="142">
        <v>0</v>
      </c>
      <c r="H137" s="142">
        <v>0</v>
      </c>
      <c r="I137" s="142">
        <v>0</v>
      </c>
      <c r="J137" s="142">
        <v>0</v>
      </c>
      <c r="K137" s="142">
        <v>0</v>
      </c>
      <c r="L137" s="142">
        <v>0</v>
      </c>
      <c r="M137" s="142">
        <v>0</v>
      </c>
      <c r="N137" s="142">
        <v>0</v>
      </c>
      <c r="O137" s="142">
        <v>0</v>
      </c>
      <c r="P137" s="142">
        <v>0</v>
      </c>
      <c r="Q137" s="142">
        <v>0</v>
      </c>
      <c r="R137" s="142">
        <v>0</v>
      </c>
      <c r="S137" s="142">
        <v>0</v>
      </c>
      <c r="T137" s="142">
        <v>0</v>
      </c>
      <c r="U137" s="142">
        <v>0</v>
      </c>
      <c r="V137" s="142">
        <v>0</v>
      </c>
      <c r="W137" s="142">
        <v>0</v>
      </c>
      <c r="X137" s="142">
        <v>0</v>
      </c>
      <c r="Y137" s="142">
        <v>0</v>
      </c>
      <c r="Z137" s="142">
        <v>0</v>
      </c>
      <c r="AA137" s="142">
        <v>0</v>
      </c>
      <c r="AB137" s="142">
        <v>0</v>
      </c>
      <c r="AC137" s="142">
        <v>0</v>
      </c>
      <c r="AD137" s="142">
        <v>0</v>
      </c>
      <c r="AE137" s="142">
        <v>0</v>
      </c>
      <c r="AF137" s="142">
        <v>0</v>
      </c>
      <c r="AG137" s="142">
        <v>0</v>
      </c>
      <c r="AH137" s="142">
        <v>0</v>
      </c>
      <c r="AI137" s="142">
        <v>0</v>
      </c>
      <c r="AJ137" s="142">
        <v>0</v>
      </c>
      <c r="AK137" s="142">
        <v>0</v>
      </c>
      <c r="AL137" s="142">
        <v>0</v>
      </c>
      <c r="AM137" s="142">
        <v>0</v>
      </c>
      <c r="AN137" s="142">
        <v>0</v>
      </c>
      <c r="AO137" s="142">
        <v>0</v>
      </c>
      <c r="AP137" s="142">
        <v>0</v>
      </c>
      <c r="AQ137" s="142">
        <v>0</v>
      </c>
      <c r="AR137" s="142">
        <v>0</v>
      </c>
      <c r="AS137" s="142">
        <v>0</v>
      </c>
      <c r="AT137" s="142">
        <v>0</v>
      </c>
      <c r="AU137" s="142">
        <v>0</v>
      </c>
      <c r="AV137" s="142">
        <v>0</v>
      </c>
      <c r="AW137" s="142">
        <v>0</v>
      </c>
      <c r="AX137" s="142">
        <v>0</v>
      </c>
      <c r="AY137" s="142">
        <v>0</v>
      </c>
      <c r="AZ137" s="142">
        <v>0</v>
      </c>
    </row>
    <row r="138" spans="1:52">
      <c r="A138" s="128" t="s">
        <v>150</v>
      </c>
      <c r="B138" s="142">
        <v>0</v>
      </c>
      <c r="C138" s="142">
        <v>0</v>
      </c>
      <c r="D138" s="142">
        <v>0</v>
      </c>
      <c r="E138" s="142">
        <v>0</v>
      </c>
      <c r="F138" s="142">
        <v>0</v>
      </c>
      <c r="G138" s="142">
        <v>0</v>
      </c>
      <c r="H138" s="142">
        <v>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142">
        <v>0</v>
      </c>
      <c r="O138" s="142">
        <v>0</v>
      </c>
      <c r="P138" s="142">
        <v>0</v>
      </c>
      <c r="Q138" s="142">
        <v>0</v>
      </c>
      <c r="R138" s="142">
        <v>0</v>
      </c>
      <c r="S138" s="142">
        <v>0</v>
      </c>
      <c r="T138" s="142">
        <v>0</v>
      </c>
      <c r="U138" s="142">
        <v>0</v>
      </c>
      <c r="V138" s="142">
        <v>0</v>
      </c>
      <c r="W138" s="142">
        <v>0</v>
      </c>
      <c r="X138" s="142">
        <v>0</v>
      </c>
      <c r="Y138" s="142">
        <v>0</v>
      </c>
      <c r="Z138" s="142">
        <v>0</v>
      </c>
      <c r="AA138" s="142">
        <v>0</v>
      </c>
      <c r="AB138" s="142">
        <v>0</v>
      </c>
      <c r="AC138" s="142">
        <v>0</v>
      </c>
      <c r="AD138" s="142">
        <v>0</v>
      </c>
      <c r="AE138" s="142">
        <v>0</v>
      </c>
      <c r="AF138" s="142">
        <v>0</v>
      </c>
      <c r="AG138" s="142">
        <v>0</v>
      </c>
      <c r="AH138" s="142">
        <v>0</v>
      </c>
      <c r="AI138" s="142">
        <v>0</v>
      </c>
      <c r="AJ138" s="142">
        <v>0</v>
      </c>
      <c r="AK138" s="142">
        <v>0</v>
      </c>
      <c r="AL138" s="142">
        <v>0</v>
      </c>
      <c r="AM138" s="142">
        <v>0</v>
      </c>
      <c r="AN138" s="142">
        <v>0</v>
      </c>
      <c r="AO138" s="142">
        <v>0</v>
      </c>
      <c r="AP138" s="142">
        <v>0</v>
      </c>
      <c r="AQ138" s="142">
        <v>0</v>
      </c>
      <c r="AR138" s="142">
        <v>0</v>
      </c>
      <c r="AS138" s="142">
        <v>0</v>
      </c>
      <c r="AT138" s="142">
        <v>0</v>
      </c>
      <c r="AU138" s="142">
        <v>0</v>
      </c>
      <c r="AV138" s="142">
        <v>0</v>
      </c>
      <c r="AW138" s="142">
        <v>0</v>
      </c>
      <c r="AX138" s="142">
        <v>0</v>
      </c>
      <c r="AY138" s="142">
        <v>0</v>
      </c>
      <c r="AZ138" s="142">
        <v>0</v>
      </c>
    </row>
    <row r="139" spans="1:52">
      <c r="A139" s="126" t="s">
        <v>144</v>
      </c>
      <c r="B139" s="148">
        <v>0</v>
      </c>
      <c r="C139" s="148">
        <v>0</v>
      </c>
      <c r="D139" s="148">
        <v>0</v>
      </c>
      <c r="E139" s="148">
        <v>0</v>
      </c>
      <c r="F139" s="148">
        <v>0</v>
      </c>
      <c r="G139" s="148">
        <v>0</v>
      </c>
      <c r="H139" s="148">
        <v>0</v>
      </c>
      <c r="I139" s="148">
        <v>0</v>
      </c>
      <c r="J139" s="148">
        <v>0</v>
      </c>
      <c r="K139" s="148">
        <v>0</v>
      </c>
      <c r="L139" s="148">
        <v>0</v>
      </c>
      <c r="M139" s="148">
        <v>0</v>
      </c>
      <c r="N139" s="148">
        <v>0</v>
      </c>
      <c r="O139" s="148">
        <v>0</v>
      </c>
      <c r="P139" s="148">
        <v>0</v>
      </c>
      <c r="Q139" s="148">
        <v>0</v>
      </c>
      <c r="R139" s="148">
        <v>4.9056195581146031E-2</v>
      </c>
      <c r="S139" s="148">
        <v>0.12510870739825597</v>
      </c>
      <c r="T139" s="148">
        <v>0.2271057791018988</v>
      </c>
      <c r="U139" s="148">
        <v>0.34971769695653537</v>
      </c>
      <c r="V139" s="148">
        <v>0.74595310244868118</v>
      </c>
      <c r="W139" s="148">
        <v>0.80997402505166238</v>
      </c>
      <c r="X139" s="148">
        <v>0.81161597295639321</v>
      </c>
      <c r="Y139" s="148">
        <v>0.80052685326024464</v>
      </c>
      <c r="Z139" s="148">
        <v>0.78061169426224331</v>
      </c>
      <c r="AA139" s="148">
        <v>0.74714418387518933</v>
      </c>
      <c r="AB139" s="148">
        <v>0.7041506838631455</v>
      </c>
      <c r="AC139" s="148">
        <v>0.65087689070605825</v>
      </c>
      <c r="AD139" s="148">
        <v>0.59143405308211339</v>
      </c>
      <c r="AE139" s="148">
        <v>0.59441863967925801</v>
      </c>
      <c r="AF139" s="148">
        <v>1.5645971325562231</v>
      </c>
      <c r="AG139" s="148">
        <v>4.0247648797331239</v>
      </c>
      <c r="AH139" s="148">
        <v>8.1801217354534685</v>
      </c>
      <c r="AI139" s="148">
        <v>14.10174839791117</v>
      </c>
      <c r="AJ139" s="148">
        <v>21.893679848415282</v>
      </c>
      <c r="AK139" s="148">
        <v>31.577531281777496</v>
      </c>
      <c r="AL139" s="148">
        <v>43.121006214354693</v>
      </c>
      <c r="AM139" s="148">
        <v>56.479356915986564</v>
      </c>
      <c r="AN139" s="148">
        <v>71.53917748835886</v>
      </c>
      <c r="AO139" s="148">
        <v>88.183296261388421</v>
      </c>
      <c r="AP139" s="148">
        <v>106.39116523129648</v>
      </c>
      <c r="AQ139" s="148">
        <v>126.18997062361363</v>
      </c>
      <c r="AR139" s="148">
        <v>147.62461322347292</v>
      </c>
      <c r="AS139" s="148">
        <v>170.64698012925211</v>
      </c>
      <c r="AT139" s="148">
        <v>195.27168708454161</v>
      </c>
      <c r="AU139" s="148">
        <v>221.51552868870795</v>
      </c>
      <c r="AV139" s="148">
        <v>249.21971887878453</v>
      </c>
      <c r="AW139" s="148">
        <v>278.27227062323146</v>
      </c>
      <c r="AX139" s="148">
        <v>308.66565076051387</v>
      </c>
      <c r="AY139" s="148">
        <v>340.51072453779398</v>
      </c>
      <c r="AZ139" s="148">
        <v>373.61097059190115</v>
      </c>
    </row>
    <row r="140" spans="1:52">
      <c r="A140" s="128" t="s">
        <v>145</v>
      </c>
      <c r="B140" s="142">
        <v>0</v>
      </c>
      <c r="C140" s="142">
        <v>0</v>
      </c>
      <c r="D140" s="142">
        <v>0</v>
      </c>
      <c r="E140" s="142">
        <v>0</v>
      </c>
      <c r="F140" s="142">
        <v>0</v>
      </c>
      <c r="G140" s="142">
        <v>0</v>
      </c>
      <c r="H140" s="142">
        <v>0</v>
      </c>
      <c r="I140" s="142">
        <v>0</v>
      </c>
      <c r="J140" s="142">
        <v>0</v>
      </c>
      <c r="K140" s="142">
        <v>0</v>
      </c>
      <c r="L140" s="142">
        <v>0</v>
      </c>
      <c r="M140" s="142">
        <v>0</v>
      </c>
      <c r="N140" s="142">
        <v>0</v>
      </c>
      <c r="O140" s="142">
        <v>0</v>
      </c>
      <c r="P140" s="142">
        <v>0</v>
      </c>
      <c r="Q140" s="142">
        <v>0</v>
      </c>
      <c r="R140" s="142">
        <v>2.6054485813151755E-3</v>
      </c>
      <c r="S140" s="142">
        <v>7.359919858189368E-3</v>
      </c>
      <c r="T140" s="142">
        <v>1.6420652833266686E-2</v>
      </c>
      <c r="U140" s="142">
        <v>2.9623212122323331E-2</v>
      </c>
      <c r="V140" s="142">
        <v>0.1169352488596552</v>
      </c>
      <c r="W140" s="142">
        <v>0.13164168039226717</v>
      </c>
      <c r="X140" s="142">
        <v>0.13475117886692106</v>
      </c>
      <c r="Y140" s="142">
        <v>0.1353378820963469</v>
      </c>
      <c r="Z140" s="142">
        <v>0.13443979463053221</v>
      </c>
      <c r="AA140" s="142">
        <v>0.13220616139817282</v>
      </c>
      <c r="AB140" s="142">
        <v>0.12905792279494793</v>
      </c>
      <c r="AC140" s="142">
        <v>0.12407105747116415</v>
      </c>
      <c r="AD140" s="142">
        <v>0.11945104491601502</v>
      </c>
      <c r="AE140" s="142">
        <v>0.14136524011854537</v>
      </c>
      <c r="AF140" s="142">
        <v>0.61287960840901989</v>
      </c>
      <c r="AG140" s="142">
        <v>1.8736132376824213</v>
      </c>
      <c r="AH140" s="142">
        <v>4.1519857140183074</v>
      </c>
      <c r="AI140" s="142">
        <v>7.6040125005088797</v>
      </c>
      <c r="AJ140" s="142">
        <v>12.407197893551865</v>
      </c>
      <c r="AK140" s="142">
        <v>18.701878419800057</v>
      </c>
      <c r="AL140" s="142">
        <v>26.579199072123679</v>
      </c>
      <c r="AM140" s="142">
        <v>36.132648276320808</v>
      </c>
      <c r="AN140" s="142">
        <v>47.370428512507168</v>
      </c>
      <c r="AO140" s="142">
        <v>60.286141703737016</v>
      </c>
      <c r="AP140" s="142">
        <v>74.930898654118138</v>
      </c>
      <c r="AQ140" s="142">
        <v>91.398370080637278</v>
      </c>
      <c r="AR140" s="142">
        <v>109.73196045304221</v>
      </c>
      <c r="AS140" s="142">
        <v>129.92313182180288</v>
      </c>
      <c r="AT140" s="142">
        <v>151.98648061521757</v>
      </c>
      <c r="AU140" s="142">
        <v>175.9264019644954</v>
      </c>
      <c r="AV140" s="142">
        <v>201.55795315794526</v>
      </c>
      <c r="AW140" s="142">
        <v>228.77494137133544</v>
      </c>
      <c r="AX140" s="142">
        <v>257.51388726596178</v>
      </c>
      <c r="AY140" s="142">
        <v>287.82420120795382</v>
      </c>
      <c r="AZ140" s="142">
        <v>319.49706135680992</v>
      </c>
    </row>
    <row r="141" spans="1:52">
      <c r="A141" s="128" t="s">
        <v>151</v>
      </c>
      <c r="B141" s="142">
        <v>0</v>
      </c>
      <c r="C141" s="142">
        <v>0</v>
      </c>
      <c r="D141" s="142">
        <v>0</v>
      </c>
      <c r="E141" s="142">
        <v>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2">
        <v>0</v>
      </c>
      <c r="P141" s="142">
        <v>0</v>
      </c>
      <c r="Q141" s="142">
        <v>0</v>
      </c>
      <c r="R141" s="142">
        <v>4.6450746999830858E-2</v>
      </c>
      <c r="S141" s="142">
        <v>0.1177487875400666</v>
      </c>
      <c r="T141" s="142">
        <v>0.21068512626863212</v>
      </c>
      <c r="U141" s="142">
        <v>0.32009448483421205</v>
      </c>
      <c r="V141" s="142">
        <v>0.62901785358902595</v>
      </c>
      <c r="W141" s="142">
        <v>0.67833234465939518</v>
      </c>
      <c r="X141" s="142">
        <v>0.6768647940894722</v>
      </c>
      <c r="Y141" s="142">
        <v>0.66518897116389775</v>
      </c>
      <c r="Z141" s="142">
        <v>0.64617189963171107</v>
      </c>
      <c r="AA141" s="142">
        <v>0.61493802247701645</v>
      </c>
      <c r="AB141" s="142">
        <v>0.57509276106819762</v>
      </c>
      <c r="AC141" s="142">
        <v>0.52680583323489405</v>
      </c>
      <c r="AD141" s="142">
        <v>0.47198300816609839</v>
      </c>
      <c r="AE141" s="142">
        <v>0.45305339956071261</v>
      </c>
      <c r="AF141" s="142">
        <v>0.95171752414720323</v>
      </c>
      <c r="AG141" s="142">
        <v>2.1511516420507024</v>
      </c>
      <c r="AH141" s="142">
        <v>4.0281360214351603</v>
      </c>
      <c r="AI141" s="142">
        <v>6.4977358974022907</v>
      </c>
      <c r="AJ141" s="142">
        <v>9.4864819548634163</v>
      </c>
      <c r="AK141" s="142">
        <v>12.875652861977439</v>
      </c>
      <c r="AL141" s="142">
        <v>16.541807142231015</v>
      </c>
      <c r="AM141" s="142">
        <v>20.346708639665756</v>
      </c>
      <c r="AN141" s="142">
        <v>24.168748975851688</v>
      </c>
      <c r="AO141" s="142">
        <v>27.897154557651398</v>
      </c>
      <c r="AP141" s="142">
        <v>31.460266577178349</v>
      </c>
      <c r="AQ141" s="142">
        <v>34.791600542976354</v>
      </c>
      <c r="AR141" s="142">
        <v>37.892652770430715</v>
      </c>
      <c r="AS141" s="142">
        <v>40.723848307449231</v>
      </c>
      <c r="AT141" s="142">
        <v>43.285206469324031</v>
      </c>
      <c r="AU141" s="142">
        <v>45.589126724212562</v>
      </c>
      <c r="AV141" s="142">
        <v>47.661765720839256</v>
      </c>
      <c r="AW141" s="142">
        <v>49.497329251896005</v>
      </c>
      <c r="AX141" s="142">
        <v>51.151763494552107</v>
      </c>
      <c r="AY141" s="142">
        <v>52.686523329840135</v>
      </c>
      <c r="AZ141" s="142">
        <v>54.113909235091214</v>
      </c>
    </row>
    <row r="142" spans="1:52">
      <c r="A142" s="124" t="s">
        <v>154</v>
      </c>
      <c r="B142" s="147">
        <v>46965.8201600229</v>
      </c>
      <c r="C142" s="147">
        <v>48554.077985447919</v>
      </c>
      <c r="D142" s="147">
        <v>48964.595499970266</v>
      </c>
      <c r="E142" s="147">
        <v>50412.831437546491</v>
      </c>
      <c r="F142" s="147">
        <v>53085.601177529104</v>
      </c>
      <c r="G142" s="147">
        <v>54625.327047683684</v>
      </c>
      <c r="H142" s="147">
        <v>55524.211519507146</v>
      </c>
      <c r="I142" s="147">
        <v>58114.020739659427</v>
      </c>
      <c r="J142" s="147">
        <v>56398.445317504724</v>
      </c>
      <c r="K142" s="147">
        <v>52733.810982045616</v>
      </c>
      <c r="L142" s="147">
        <v>52609.867130546365</v>
      </c>
      <c r="M142" s="147">
        <v>51692.688652976256</v>
      </c>
      <c r="N142" s="147">
        <v>48460.279141709405</v>
      </c>
      <c r="O142" s="147">
        <v>46986.538693734976</v>
      </c>
      <c r="P142" s="147">
        <v>47562.975114432855</v>
      </c>
      <c r="Q142" s="147">
        <v>48245.434062880864</v>
      </c>
      <c r="R142" s="147">
        <v>51037.096977580215</v>
      </c>
      <c r="S142" s="147">
        <v>53687.812308834793</v>
      </c>
      <c r="T142" s="147">
        <v>54864.654483741222</v>
      </c>
      <c r="U142" s="147">
        <v>55587.594135743318</v>
      </c>
      <c r="V142" s="147">
        <v>56045.308792616343</v>
      </c>
      <c r="W142" s="147">
        <v>56367.019270248544</v>
      </c>
      <c r="X142" s="147">
        <v>56585.472520224852</v>
      </c>
      <c r="Y142" s="147">
        <v>56764.794081895627</v>
      </c>
      <c r="Z142" s="147">
        <v>56923.56539423552</v>
      </c>
      <c r="AA142" s="147">
        <v>57063.705336126586</v>
      </c>
      <c r="AB142" s="147">
        <v>57224.385267361904</v>
      </c>
      <c r="AC142" s="147">
        <v>57395.416489415613</v>
      </c>
      <c r="AD142" s="147">
        <v>57571.775854300489</v>
      </c>
      <c r="AE142" s="147">
        <v>57737.905896975841</v>
      </c>
      <c r="AF142" s="147">
        <v>57903.19387907123</v>
      </c>
      <c r="AG142" s="147">
        <v>58045.182235725682</v>
      </c>
      <c r="AH142" s="147">
        <v>58199.888443097254</v>
      </c>
      <c r="AI142" s="147">
        <v>58279.492497556632</v>
      </c>
      <c r="AJ142" s="147">
        <v>58326.844528485293</v>
      </c>
      <c r="AK142" s="147">
        <v>58338.468641203821</v>
      </c>
      <c r="AL142" s="147">
        <v>58314.655580513703</v>
      </c>
      <c r="AM142" s="147">
        <v>58252.622747724134</v>
      </c>
      <c r="AN142" s="147">
        <v>58153.079298546902</v>
      </c>
      <c r="AO142" s="147">
        <v>58014.35611599838</v>
      </c>
      <c r="AP142" s="147">
        <v>57833.906360107881</v>
      </c>
      <c r="AQ142" s="147">
        <v>57647.152094348348</v>
      </c>
      <c r="AR142" s="147">
        <v>57446.887504012462</v>
      </c>
      <c r="AS142" s="147">
        <v>57239.909830801837</v>
      </c>
      <c r="AT142" s="147">
        <v>57038.014318855166</v>
      </c>
      <c r="AU142" s="147">
        <v>56856.969682539922</v>
      </c>
      <c r="AV142" s="147">
        <v>56681.665235695749</v>
      </c>
      <c r="AW142" s="147">
        <v>56522.967084523531</v>
      </c>
      <c r="AX142" s="147">
        <v>56386.629457883537</v>
      </c>
      <c r="AY142" s="147">
        <v>56277.815693910154</v>
      </c>
      <c r="AZ142" s="147">
        <v>56201.285656761866</v>
      </c>
    </row>
    <row r="143" spans="1:52">
      <c r="A143" s="126" t="s">
        <v>135</v>
      </c>
      <c r="B143" s="148">
        <v>46965.8201600229</v>
      </c>
      <c r="C143" s="148">
        <v>48554.077985447919</v>
      </c>
      <c r="D143" s="148">
        <v>48964.595499970266</v>
      </c>
      <c r="E143" s="148">
        <v>50412.831437546491</v>
      </c>
      <c r="F143" s="148">
        <v>53085.601177529104</v>
      </c>
      <c r="G143" s="148">
        <v>54625.327047683684</v>
      </c>
      <c r="H143" s="148">
        <v>55524.211519507146</v>
      </c>
      <c r="I143" s="148">
        <v>58114.020739659427</v>
      </c>
      <c r="J143" s="148">
        <v>56398.445317504724</v>
      </c>
      <c r="K143" s="148">
        <v>52733.810982045616</v>
      </c>
      <c r="L143" s="148">
        <v>52609.867130546365</v>
      </c>
      <c r="M143" s="148">
        <v>51692.688652976256</v>
      </c>
      <c r="N143" s="148">
        <v>48460.279141709405</v>
      </c>
      <c r="O143" s="148">
        <v>46986.538693734976</v>
      </c>
      <c r="P143" s="148">
        <v>47562.975114432855</v>
      </c>
      <c r="Q143" s="148">
        <v>48245.434062880864</v>
      </c>
      <c r="R143" s="148">
        <v>51037.009974748653</v>
      </c>
      <c r="S143" s="148">
        <v>53687.615487516581</v>
      </c>
      <c r="T143" s="148">
        <v>54864.304445336922</v>
      </c>
      <c r="U143" s="148">
        <v>55587.049883238964</v>
      </c>
      <c r="V143" s="148">
        <v>56044.524264694599</v>
      </c>
      <c r="W143" s="148">
        <v>56366.229775949258</v>
      </c>
      <c r="X143" s="148">
        <v>56584.68477774044</v>
      </c>
      <c r="Y143" s="148">
        <v>56764.01079801481</v>
      </c>
      <c r="Z143" s="148">
        <v>56922.791025327664</v>
      </c>
      <c r="AA143" s="148">
        <v>57062.942420390573</v>
      </c>
      <c r="AB143" s="148">
        <v>57223.639066877957</v>
      </c>
      <c r="AC143" s="148">
        <v>57394.710795275401</v>
      </c>
      <c r="AD143" s="148">
        <v>57571.102672589128</v>
      </c>
      <c r="AE143" s="148">
        <v>57736.945991292487</v>
      </c>
      <c r="AF143" s="148">
        <v>57898.025450150497</v>
      </c>
      <c r="AG143" s="148">
        <v>58028.43576786769</v>
      </c>
      <c r="AH143" s="148">
        <v>58162.993829471656</v>
      </c>
      <c r="AI143" s="148">
        <v>58213.140237831685</v>
      </c>
      <c r="AJ143" s="148">
        <v>58220.80649853748</v>
      </c>
      <c r="AK143" s="148">
        <v>58182.460225362607</v>
      </c>
      <c r="AL143" s="148">
        <v>58097.619071175337</v>
      </c>
      <c r="AM143" s="148">
        <v>57963.667246431491</v>
      </c>
      <c r="AN143" s="148">
        <v>57781.877892540608</v>
      </c>
      <c r="AO143" s="148">
        <v>57551.58328321117</v>
      </c>
      <c r="AP143" s="148">
        <v>57270.864570129423</v>
      </c>
      <c r="AQ143" s="148">
        <v>56975.537103949566</v>
      </c>
      <c r="AR143" s="148">
        <v>56658.374328280603</v>
      </c>
      <c r="AS143" s="148">
        <v>56326.905987546161</v>
      </c>
      <c r="AT143" s="148">
        <v>55993.23002285762</v>
      </c>
      <c r="AU143" s="148">
        <v>55672.852840827851</v>
      </c>
      <c r="AV143" s="148">
        <v>55352.832142515108</v>
      </c>
      <c r="AW143" s="148">
        <v>55042.99326150956</v>
      </c>
      <c r="AX143" s="148">
        <v>54751.118488373824</v>
      </c>
      <c r="AY143" s="148">
        <v>54482.476338798289</v>
      </c>
      <c r="AZ143" s="148">
        <v>54243.89009718821</v>
      </c>
    </row>
    <row r="144" spans="1:52">
      <c r="A144" s="128" t="s">
        <v>137</v>
      </c>
      <c r="B144" s="142">
        <v>46965.8201600229</v>
      </c>
      <c r="C144" s="142">
        <v>48554.077985447919</v>
      </c>
      <c r="D144" s="142">
        <v>48964.595499970266</v>
      </c>
      <c r="E144" s="142">
        <v>50412.831437546491</v>
      </c>
      <c r="F144" s="142">
        <v>53085.601177529104</v>
      </c>
      <c r="G144" s="142">
        <v>54625.327047683684</v>
      </c>
      <c r="H144" s="142">
        <v>55524.211519507146</v>
      </c>
      <c r="I144" s="142">
        <v>58114.020739659427</v>
      </c>
      <c r="J144" s="142">
        <v>56398.445317504724</v>
      </c>
      <c r="K144" s="142">
        <v>52733.810982045616</v>
      </c>
      <c r="L144" s="142">
        <v>52609.867130546365</v>
      </c>
      <c r="M144" s="142">
        <v>51692.688652976256</v>
      </c>
      <c r="N144" s="142">
        <v>48460.279141709405</v>
      </c>
      <c r="O144" s="142">
        <v>46986.538693734976</v>
      </c>
      <c r="P144" s="142">
        <v>47562.975114432855</v>
      </c>
      <c r="Q144" s="142">
        <v>48245.434062880864</v>
      </c>
      <c r="R144" s="142">
        <v>51036.130167100615</v>
      </c>
      <c r="S144" s="142">
        <v>53685.710316524375</v>
      </c>
      <c r="T144" s="142">
        <v>54861.140962860845</v>
      </c>
      <c r="U144" s="142">
        <v>55582.383685981513</v>
      </c>
      <c r="V144" s="142">
        <v>56038.070468556652</v>
      </c>
      <c r="W144" s="142">
        <v>56357.479581619315</v>
      </c>
      <c r="X144" s="142">
        <v>56573.028273131706</v>
      </c>
      <c r="Y144" s="142">
        <v>56748.810918829622</v>
      </c>
      <c r="Z144" s="142">
        <v>56903.204869306392</v>
      </c>
      <c r="AA144" s="142">
        <v>57037.846394011714</v>
      </c>
      <c r="AB144" s="142">
        <v>57191.585154271466</v>
      </c>
      <c r="AC144" s="142">
        <v>57354.023065830377</v>
      </c>
      <c r="AD144" s="142">
        <v>57519.668850525784</v>
      </c>
      <c r="AE144" s="142">
        <v>57672.400616701831</v>
      </c>
      <c r="AF144" s="142">
        <v>57817.588680001922</v>
      </c>
      <c r="AG144" s="142">
        <v>57928.551581146421</v>
      </c>
      <c r="AH144" s="142">
        <v>58038.804332320091</v>
      </c>
      <c r="AI144" s="142">
        <v>58058.739476261093</v>
      </c>
      <c r="AJ144" s="142">
        <v>58028.5705619699</v>
      </c>
      <c r="AK144" s="142">
        <v>57943.316757400091</v>
      </c>
      <c r="AL144" s="142">
        <v>57800.342259911078</v>
      </c>
      <c r="AM144" s="142">
        <v>57594.137903118026</v>
      </c>
      <c r="AN144" s="142">
        <v>57322.035984483286</v>
      </c>
      <c r="AO144" s="142">
        <v>56980.320071229959</v>
      </c>
      <c r="AP144" s="142">
        <v>56561.104563775501</v>
      </c>
      <c r="AQ144" s="142">
        <v>56095.903833116143</v>
      </c>
      <c r="AR144" s="142">
        <v>55569.797211419391</v>
      </c>
      <c r="AS144" s="142">
        <v>54984.866187670748</v>
      </c>
      <c r="AT144" s="142">
        <v>54342.207880237496</v>
      </c>
      <c r="AU144" s="142">
        <v>53651.364439776451</v>
      </c>
      <c r="AV144" s="142">
        <v>52888.608625561275</v>
      </c>
      <c r="AW144" s="142">
        <v>52058.513364102429</v>
      </c>
      <c r="AX144" s="142">
        <v>51156.834564358855</v>
      </c>
      <c r="AY144" s="142">
        <v>50186.089606302834</v>
      </c>
      <c r="AZ144" s="142">
        <v>49141.998413599693</v>
      </c>
    </row>
    <row r="145" spans="1:52">
      <c r="A145" s="128" t="s">
        <v>138</v>
      </c>
      <c r="B145" s="142">
        <v>0</v>
      </c>
      <c r="C145" s="142">
        <v>0</v>
      </c>
      <c r="D145" s="142">
        <v>0</v>
      </c>
      <c r="E145" s="142">
        <v>0</v>
      </c>
      <c r="F145" s="142">
        <v>0</v>
      </c>
      <c r="G145" s="142">
        <v>0</v>
      </c>
      <c r="H145" s="142">
        <v>0</v>
      </c>
      <c r="I145" s="142">
        <v>0</v>
      </c>
      <c r="J145" s="142">
        <v>0</v>
      </c>
      <c r="K145" s="142">
        <v>0</v>
      </c>
      <c r="L145" s="142">
        <v>0</v>
      </c>
      <c r="M145" s="142">
        <v>0</v>
      </c>
      <c r="N145" s="142">
        <v>0</v>
      </c>
      <c r="O145" s="142">
        <v>0</v>
      </c>
      <c r="P145" s="142">
        <v>0</v>
      </c>
      <c r="Q145" s="142">
        <v>0</v>
      </c>
      <c r="R145" s="142">
        <v>5.4528813723851738E-2</v>
      </c>
      <c r="S145" s="142">
        <v>0.12116510529499244</v>
      </c>
      <c r="T145" s="142">
        <v>0.18635157464610119</v>
      </c>
      <c r="U145" s="142">
        <v>0.30513686952271235</v>
      </c>
      <c r="V145" s="142">
        <v>0.45225248957514386</v>
      </c>
      <c r="W145" s="142">
        <v>0.68047249849661251</v>
      </c>
      <c r="X145" s="142">
        <v>1.0074186686446722</v>
      </c>
      <c r="Y145" s="142">
        <v>1.435719720866248</v>
      </c>
      <c r="Z145" s="142">
        <v>1.9797039972508375</v>
      </c>
      <c r="AA145" s="142">
        <v>2.7358273010084182</v>
      </c>
      <c r="AB145" s="142">
        <v>3.715122764423989</v>
      </c>
      <c r="AC145" s="142">
        <v>4.9961751273745154</v>
      </c>
      <c r="AD145" s="142">
        <v>6.6547478556465096</v>
      </c>
      <c r="AE145" s="142">
        <v>8.8188022521720519</v>
      </c>
      <c r="AF145" s="142">
        <v>11.421713129128349</v>
      </c>
      <c r="AG145" s="142">
        <v>14.683282255587729</v>
      </c>
      <c r="AH145" s="142">
        <v>18.960367027023459</v>
      </c>
      <c r="AI145" s="142">
        <v>24.548502408461324</v>
      </c>
      <c r="AJ145" s="142">
        <v>31.738930501361327</v>
      </c>
      <c r="AK145" s="142">
        <v>40.875267406857574</v>
      </c>
      <c r="AL145" s="142">
        <v>52.25569437137397</v>
      </c>
      <c r="AM145" s="142">
        <v>66.675811057495153</v>
      </c>
      <c r="AN145" s="142">
        <v>85.028232251173563</v>
      </c>
      <c r="AO145" s="142">
        <v>108.17808056728414</v>
      </c>
      <c r="AP145" s="142">
        <v>137.43094213523602</v>
      </c>
      <c r="AQ145" s="142">
        <v>173.97690305210941</v>
      </c>
      <c r="AR145" s="142">
        <v>219.6386024701321</v>
      </c>
      <c r="AS145" s="142">
        <v>275.74975213737218</v>
      </c>
      <c r="AT145" s="142">
        <v>344.74331542980588</v>
      </c>
      <c r="AU145" s="142">
        <v>428.22395113489796</v>
      </c>
      <c r="AV145" s="142">
        <v>528.56141552590157</v>
      </c>
      <c r="AW145" s="142">
        <v>646.81875907647702</v>
      </c>
      <c r="AX145" s="142">
        <v>785.29758385181538</v>
      </c>
      <c r="AY145" s="142">
        <v>943.93749581315058</v>
      </c>
      <c r="AZ145" s="142">
        <v>1124.2895012841168</v>
      </c>
    </row>
    <row r="146" spans="1:52">
      <c r="A146" s="128" t="s">
        <v>155</v>
      </c>
      <c r="B146" s="142">
        <v>0</v>
      </c>
      <c r="C146" s="142">
        <v>0</v>
      </c>
      <c r="D146" s="142">
        <v>0</v>
      </c>
      <c r="E146" s="142">
        <v>0</v>
      </c>
      <c r="F146" s="142">
        <v>0</v>
      </c>
      <c r="G146" s="142">
        <v>0</v>
      </c>
      <c r="H146" s="142">
        <v>0</v>
      </c>
      <c r="I146" s="142">
        <v>0</v>
      </c>
      <c r="J146" s="142">
        <v>0</v>
      </c>
      <c r="K146" s="142">
        <v>0</v>
      </c>
      <c r="L146" s="142">
        <v>0</v>
      </c>
      <c r="M146" s="142">
        <v>0</v>
      </c>
      <c r="N146" s="142">
        <v>0</v>
      </c>
      <c r="O146" s="142">
        <v>0</v>
      </c>
      <c r="P146" s="142">
        <v>0</v>
      </c>
      <c r="Q146" s="142">
        <v>0</v>
      </c>
      <c r="R146" s="142">
        <v>0.80421378423759615</v>
      </c>
      <c r="S146" s="142">
        <v>1.7418961881981732</v>
      </c>
      <c r="T146" s="142">
        <v>2.8512861671790786</v>
      </c>
      <c r="U146" s="142">
        <v>4.1516424483035594</v>
      </c>
      <c r="V146" s="142">
        <v>5.6953178839468652</v>
      </c>
      <c r="W146" s="142">
        <v>7.6115528544793509</v>
      </c>
      <c r="X146" s="142">
        <v>9.8841580887677498</v>
      </c>
      <c r="Y146" s="142">
        <v>12.597020581189524</v>
      </c>
      <c r="Z146" s="142">
        <v>15.844590830339198</v>
      </c>
      <c r="AA146" s="142">
        <v>19.782571083936514</v>
      </c>
      <c r="AB146" s="142">
        <v>24.633909307954347</v>
      </c>
      <c r="AC146" s="142">
        <v>30.43687727082148</v>
      </c>
      <c r="AD146" s="142">
        <v>37.431424888588531</v>
      </c>
      <c r="AE146" s="142">
        <v>45.59795756026832</v>
      </c>
      <c r="AF146" s="142">
        <v>55.151817759575295</v>
      </c>
      <c r="AG146" s="142">
        <v>66.530489535182625</v>
      </c>
      <c r="AH146" s="142">
        <v>80.204626988150778</v>
      </c>
      <c r="AI146" s="142">
        <v>96.332808885245029</v>
      </c>
      <c r="AJ146" s="142">
        <v>115.61823270467193</v>
      </c>
      <c r="AK146" s="142">
        <v>138.68763461454449</v>
      </c>
      <c r="AL146" s="142">
        <v>166.30850468148401</v>
      </c>
      <c r="AM146" s="142">
        <v>199.13495423157241</v>
      </c>
      <c r="AN146" s="142">
        <v>238.2367468084274</v>
      </c>
      <c r="AO146" s="142">
        <v>284.23273423774197</v>
      </c>
      <c r="AP146" s="142">
        <v>338.80236631739257</v>
      </c>
      <c r="AQ146" s="142">
        <v>402.61541706514066</v>
      </c>
      <c r="AR146" s="142">
        <v>477.61189438178417</v>
      </c>
      <c r="AS146" s="142">
        <v>564.51067083926887</v>
      </c>
      <c r="AT146" s="142">
        <v>666.20383516968764</v>
      </c>
      <c r="AU146" s="142">
        <v>783.16545669579921</v>
      </c>
      <c r="AV146" s="142">
        <v>917.74878802136038</v>
      </c>
      <c r="AW146" s="142">
        <v>1070.3733785673742</v>
      </c>
      <c r="AX146" s="142">
        <v>1243.9760561496632</v>
      </c>
      <c r="AY146" s="142">
        <v>1438.460938156978</v>
      </c>
      <c r="AZ146" s="142">
        <v>1656.8309059940289</v>
      </c>
    </row>
    <row r="147" spans="1:52">
      <c r="A147" s="128" t="s">
        <v>149</v>
      </c>
      <c r="B147" s="142">
        <v>0</v>
      </c>
      <c r="C147" s="142">
        <v>0</v>
      </c>
      <c r="D147" s="142">
        <v>0</v>
      </c>
      <c r="E147" s="142">
        <v>0</v>
      </c>
      <c r="F147" s="142">
        <v>0</v>
      </c>
      <c r="G147" s="142">
        <v>0</v>
      </c>
      <c r="H147" s="142">
        <v>0</v>
      </c>
      <c r="I147" s="142">
        <v>0</v>
      </c>
      <c r="J147" s="142">
        <v>0</v>
      </c>
      <c r="K147" s="142">
        <v>0</v>
      </c>
      <c r="L147" s="142">
        <v>0</v>
      </c>
      <c r="M147" s="142">
        <v>0</v>
      </c>
      <c r="N147" s="142">
        <v>0</v>
      </c>
      <c r="O147" s="142">
        <v>0</v>
      </c>
      <c r="P147" s="142">
        <v>0</v>
      </c>
      <c r="Q147" s="142">
        <v>0</v>
      </c>
      <c r="R147" s="142">
        <v>2.1065050079580611E-2</v>
      </c>
      <c r="S147" s="142">
        <v>4.2109698711525922E-2</v>
      </c>
      <c r="T147" s="142">
        <v>0.12584473425429091</v>
      </c>
      <c r="U147" s="142">
        <v>0.20941793962526128</v>
      </c>
      <c r="V147" s="142">
        <v>0.30622576442438276</v>
      </c>
      <c r="W147" s="142">
        <v>0.4581689769676805</v>
      </c>
      <c r="X147" s="142">
        <v>0.76492785131916496</v>
      </c>
      <c r="Y147" s="142">
        <v>1.1671388831314669</v>
      </c>
      <c r="Z147" s="142">
        <v>1.7618611936873652</v>
      </c>
      <c r="AA147" s="142">
        <v>2.5776279939092803</v>
      </c>
      <c r="AB147" s="142">
        <v>3.7048805341151021</v>
      </c>
      <c r="AC147" s="142">
        <v>5.2546770468319011</v>
      </c>
      <c r="AD147" s="142">
        <v>7.3476493191142973</v>
      </c>
      <c r="AE147" s="142">
        <v>10.128614778217836</v>
      </c>
      <c r="AF147" s="142">
        <v>13.86323925987613</v>
      </c>
      <c r="AG147" s="142">
        <v>18.670414930497149</v>
      </c>
      <c r="AH147" s="142">
        <v>25.024503136385512</v>
      </c>
      <c r="AI147" s="142">
        <v>33.519450276886332</v>
      </c>
      <c r="AJ147" s="142">
        <v>44.878773361544376</v>
      </c>
      <c r="AK147" s="142">
        <v>59.580565941113598</v>
      </c>
      <c r="AL147" s="142">
        <v>78.712612211408668</v>
      </c>
      <c r="AM147" s="142">
        <v>103.71857802439746</v>
      </c>
      <c r="AN147" s="142">
        <v>136.5769289977228</v>
      </c>
      <c r="AO147" s="142">
        <v>178.85239717618722</v>
      </c>
      <c r="AP147" s="142">
        <v>233.52669790129193</v>
      </c>
      <c r="AQ147" s="142">
        <v>303.04095071616592</v>
      </c>
      <c r="AR147" s="142">
        <v>391.32662000928889</v>
      </c>
      <c r="AS147" s="142">
        <v>501.77937689876552</v>
      </c>
      <c r="AT147" s="142">
        <v>640.07499202062957</v>
      </c>
      <c r="AU147" s="142">
        <v>810.09899322070203</v>
      </c>
      <c r="AV147" s="142">
        <v>1017.9133134065706</v>
      </c>
      <c r="AW147" s="142">
        <v>1267.2877597632728</v>
      </c>
      <c r="AX147" s="142">
        <v>1565.0102840134855</v>
      </c>
      <c r="AY147" s="142">
        <v>1913.9882985253278</v>
      </c>
      <c r="AZ147" s="142">
        <v>2320.7712763103727</v>
      </c>
    </row>
    <row r="148" spans="1:52">
      <c r="A148" s="126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148"/>
      <c r="AS148" s="148"/>
      <c r="AT148" s="148"/>
      <c r="AU148" s="148"/>
      <c r="AV148" s="148"/>
      <c r="AW148" s="148"/>
      <c r="AX148" s="148"/>
      <c r="AY148" s="148"/>
      <c r="AZ148" s="148"/>
    </row>
    <row r="149" spans="1:52">
      <c r="A149" s="128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</row>
    <row r="150" spans="1:52">
      <c r="A150" s="128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</row>
    <row r="151" spans="1:52">
      <c r="A151" s="128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</row>
    <row r="152" spans="1:52">
      <c r="A152" s="128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</row>
    <row r="153" spans="1:52">
      <c r="A153" s="126" t="s">
        <v>140</v>
      </c>
      <c r="B153" s="148">
        <v>0</v>
      </c>
      <c r="C153" s="148">
        <v>0</v>
      </c>
      <c r="D153" s="148">
        <v>0</v>
      </c>
      <c r="E153" s="148">
        <v>0</v>
      </c>
      <c r="F153" s="148">
        <v>0</v>
      </c>
      <c r="G153" s="148">
        <v>0</v>
      </c>
      <c r="H153" s="148">
        <v>0</v>
      </c>
      <c r="I153" s="148">
        <v>0</v>
      </c>
      <c r="J153" s="148">
        <v>0</v>
      </c>
      <c r="K153" s="148">
        <v>0</v>
      </c>
      <c r="L153" s="148">
        <v>0</v>
      </c>
      <c r="M153" s="148">
        <v>0</v>
      </c>
      <c r="N153" s="148">
        <v>0</v>
      </c>
      <c r="O153" s="148">
        <v>0</v>
      </c>
      <c r="P153" s="148">
        <v>0</v>
      </c>
      <c r="Q153" s="148">
        <v>0</v>
      </c>
      <c r="R153" s="148">
        <v>0</v>
      </c>
      <c r="S153" s="148">
        <v>0</v>
      </c>
      <c r="T153" s="148">
        <v>7.195111399125583E-3</v>
      </c>
      <c r="U153" s="148">
        <v>2.0689892623066683E-2</v>
      </c>
      <c r="V153" s="148">
        <v>4.0629460452266723E-2</v>
      </c>
      <c r="W153" s="148">
        <v>4.3046482202270572E-2</v>
      </c>
      <c r="X153" s="148">
        <v>4.3034035370184374E-2</v>
      </c>
      <c r="Y153" s="148">
        <v>4.2951623409401736E-2</v>
      </c>
      <c r="Z153" s="148">
        <v>4.270406015480515E-2</v>
      </c>
      <c r="AA153" s="148">
        <v>4.6611722468555342E-2</v>
      </c>
      <c r="AB153" s="148">
        <v>5.0154334427647551E-2</v>
      </c>
      <c r="AC153" s="148">
        <v>6.0198360225894441E-2</v>
      </c>
      <c r="AD153" s="148">
        <v>9.6993650117319488E-2</v>
      </c>
      <c r="AE153" s="148">
        <v>0.45631483552081448</v>
      </c>
      <c r="AF153" s="148">
        <v>1.8583544127566229</v>
      </c>
      <c r="AG153" s="148">
        <v>4.7163912764828204</v>
      </c>
      <c r="AH153" s="148">
        <v>9.3251529401428392</v>
      </c>
      <c r="AI153" s="148">
        <v>15.85786123381647</v>
      </c>
      <c r="AJ153" s="148">
        <v>24.578370938284987</v>
      </c>
      <c r="AK153" s="148">
        <v>35.565802963990073</v>
      </c>
      <c r="AL153" s="148">
        <v>48.973695613838196</v>
      </c>
      <c r="AM153" s="148">
        <v>64.784996922142753</v>
      </c>
      <c r="AN153" s="148">
        <v>82.983485659190208</v>
      </c>
      <c r="AO153" s="148">
        <v>103.37422620848758</v>
      </c>
      <c r="AP153" s="148">
        <v>125.77236889445157</v>
      </c>
      <c r="AQ153" s="148">
        <v>150.03357694881376</v>
      </c>
      <c r="AR153" s="148">
        <v>176.27548018782264</v>
      </c>
      <c r="AS153" s="148">
        <v>204.44812850416264</v>
      </c>
      <c r="AT153" s="148">
        <v>234.36859480003798</v>
      </c>
      <c r="AU153" s="148">
        <v>266.12632359016442</v>
      </c>
      <c r="AV153" s="148">
        <v>299.30108334336512</v>
      </c>
      <c r="AW153" s="148">
        <v>333.93392915745335</v>
      </c>
      <c r="AX153" s="148">
        <v>369.68165572002528</v>
      </c>
      <c r="AY153" s="148">
        <v>406.48321058337615</v>
      </c>
      <c r="AZ153" s="148">
        <v>443.87455635156084</v>
      </c>
    </row>
    <row r="154" spans="1:52">
      <c r="A154" s="128" t="s">
        <v>141</v>
      </c>
      <c r="B154" s="142">
        <v>0</v>
      </c>
      <c r="C154" s="142">
        <v>0</v>
      </c>
      <c r="D154" s="142">
        <v>0</v>
      </c>
      <c r="E154" s="142">
        <v>0</v>
      </c>
      <c r="F154" s="142">
        <v>0</v>
      </c>
      <c r="G154" s="142">
        <v>0</v>
      </c>
      <c r="H154" s="142">
        <v>0</v>
      </c>
      <c r="I154" s="142">
        <v>0</v>
      </c>
      <c r="J154" s="142">
        <v>0</v>
      </c>
      <c r="K154" s="142">
        <v>0</v>
      </c>
      <c r="L154" s="142">
        <v>0</v>
      </c>
      <c r="M154" s="142">
        <v>0</v>
      </c>
      <c r="N154" s="142">
        <v>0</v>
      </c>
      <c r="O154" s="142">
        <v>0</v>
      </c>
      <c r="P154" s="142">
        <v>0</v>
      </c>
      <c r="Q154" s="142">
        <v>0</v>
      </c>
      <c r="R154" s="142">
        <v>0</v>
      </c>
      <c r="S154" s="142">
        <v>0</v>
      </c>
      <c r="T154" s="142">
        <v>0</v>
      </c>
      <c r="U154" s="142">
        <v>0</v>
      </c>
      <c r="V154" s="142">
        <v>0</v>
      </c>
      <c r="W154" s="142">
        <v>0</v>
      </c>
      <c r="X154" s="142">
        <v>0</v>
      </c>
      <c r="Y154" s="142">
        <v>0</v>
      </c>
      <c r="Z154" s="142">
        <v>0</v>
      </c>
      <c r="AA154" s="142">
        <v>0</v>
      </c>
      <c r="AB154" s="142">
        <v>0</v>
      </c>
      <c r="AC154" s="142">
        <v>0</v>
      </c>
      <c r="AD154" s="142">
        <v>0</v>
      </c>
      <c r="AE154" s="142">
        <v>0</v>
      </c>
      <c r="AF154" s="142">
        <v>0</v>
      </c>
      <c r="AG154" s="142">
        <v>0</v>
      </c>
      <c r="AH154" s="142">
        <v>0</v>
      </c>
      <c r="AI154" s="142">
        <v>0</v>
      </c>
      <c r="AJ154" s="142">
        <v>0</v>
      </c>
      <c r="AK154" s="142">
        <v>0</v>
      </c>
      <c r="AL154" s="142">
        <v>0</v>
      </c>
      <c r="AM154" s="142">
        <v>0</v>
      </c>
      <c r="AN154" s="142">
        <v>0</v>
      </c>
      <c r="AO154" s="142">
        <v>0</v>
      </c>
      <c r="AP154" s="142">
        <v>0</v>
      </c>
      <c r="AQ154" s="142">
        <v>0</v>
      </c>
      <c r="AR154" s="142">
        <v>0</v>
      </c>
      <c r="AS154" s="142">
        <v>0</v>
      </c>
      <c r="AT154" s="142">
        <v>0</v>
      </c>
      <c r="AU154" s="142">
        <v>0</v>
      </c>
      <c r="AV154" s="142">
        <v>0</v>
      </c>
      <c r="AW154" s="142">
        <v>0</v>
      </c>
      <c r="AX154" s="142">
        <v>0</v>
      </c>
      <c r="AY154" s="142">
        <v>0</v>
      </c>
      <c r="AZ154" s="142">
        <v>0</v>
      </c>
    </row>
    <row r="155" spans="1:52">
      <c r="A155" s="128" t="s">
        <v>142</v>
      </c>
      <c r="B155" s="142">
        <v>0</v>
      </c>
      <c r="C155" s="142">
        <v>0</v>
      </c>
      <c r="D155" s="142">
        <v>0</v>
      </c>
      <c r="E155" s="142">
        <v>0</v>
      </c>
      <c r="F155" s="142">
        <v>0</v>
      </c>
      <c r="G155" s="142">
        <v>0</v>
      </c>
      <c r="H155" s="142">
        <v>0</v>
      </c>
      <c r="I155" s="142">
        <v>0</v>
      </c>
      <c r="J155" s="142">
        <v>0</v>
      </c>
      <c r="K155" s="142">
        <v>0</v>
      </c>
      <c r="L155" s="142">
        <v>0</v>
      </c>
      <c r="M155" s="142">
        <v>0</v>
      </c>
      <c r="N155" s="142">
        <v>0</v>
      </c>
      <c r="O155" s="142">
        <v>0</v>
      </c>
      <c r="P155" s="142">
        <v>0</v>
      </c>
      <c r="Q155" s="142">
        <v>0</v>
      </c>
      <c r="R155" s="142">
        <v>0</v>
      </c>
      <c r="S155" s="142">
        <v>0</v>
      </c>
      <c r="T155" s="142">
        <v>0</v>
      </c>
      <c r="U155" s="142">
        <v>0</v>
      </c>
      <c r="V155" s="142">
        <v>0</v>
      </c>
      <c r="W155" s="142">
        <v>0</v>
      </c>
      <c r="X155" s="142">
        <v>0</v>
      </c>
      <c r="Y155" s="142">
        <v>0</v>
      </c>
      <c r="Z155" s="142">
        <v>0</v>
      </c>
      <c r="AA155" s="142">
        <v>0</v>
      </c>
      <c r="AB155" s="142">
        <v>0</v>
      </c>
      <c r="AC155" s="142">
        <v>0</v>
      </c>
      <c r="AD155" s="142">
        <v>0</v>
      </c>
      <c r="AE155" s="142">
        <v>0</v>
      </c>
      <c r="AF155" s="142">
        <v>0</v>
      </c>
      <c r="AG155" s="142">
        <v>0</v>
      </c>
      <c r="AH155" s="142">
        <v>0</v>
      </c>
      <c r="AI155" s="142">
        <v>0</v>
      </c>
      <c r="AJ155" s="142">
        <v>0</v>
      </c>
      <c r="AK155" s="142">
        <v>0</v>
      </c>
      <c r="AL155" s="142">
        <v>0</v>
      </c>
      <c r="AM155" s="142">
        <v>0</v>
      </c>
      <c r="AN155" s="142">
        <v>0</v>
      </c>
      <c r="AO155" s="142">
        <v>0</v>
      </c>
      <c r="AP155" s="142">
        <v>0</v>
      </c>
      <c r="AQ155" s="142">
        <v>0</v>
      </c>
      <c r="AR155" s="142">
        <v>0</v>
      </c>
      <c r="AS155" s="142">
        <v>0</v>
      </c>
      <c r="AT155" s="142">
        <v>0</v>
      </c>
      <c r="AU155" s="142">
        <v>0</v>
      </c>
      <c r="AV155" s="142">
        <v>0</v>
      </c>
      <c r="AW155" s="142">
        <v>0</v>
      </c>
      <c r="AX155" s="142">
        <v>0</v>
      </c>
      <c r="AY155" s="142">
        <v>0</v>
      </c>
      <c r="AZ155" s="142">
        <v>0</v>
      </c>
    </row>
    <row r="156" spans="1:52">
      <c r="A156" s="128" t="s">
        <v>143</v>
      </c>
      <c r="B156" s="142">
        <v>0</v>
      </c>
      <c r="C156" s="142">
        <v>0</v>
      </c>
      <c r="D156" s="142">
        <v>0</v>
      </c>
      <c r="E156" s="142">
        <v>0</v>
      </c>
      <c r="F156" s="142">
        <v>0</v>
      </c>
      <c r="G156" s="142">
        <v>0</v>
      </c>
      <c r="H156" s="142">
        <v>0</v>
      </c>
      <c r="I156" s="142">
        <v>0</v>
      </c>
      <c r="J156" s="142">
        <v>0</v>
      </c>
      <c r="K156" s="142">
        <v>0</v>
      </c>
      <c r="L156" s="142">
        <v>0</v>
      </c>
      <c r="M156" s="142">
        <v>0</v>
      </c>
      <c r="N156" s="142">
        <v>0</v>
      </c>
      <c r="O156" s="142">
        <v>0</v>
      </c>
      <c r="P156" s="142">
        <v>0</v>
      </c>
      <c r="Q156" s="142">
        <v>0</v>
      </c>
      <c r="R156" s="142">
        <v>0</v>
      </c>
      <c r="S156" s="142">
        <v>0</v>
      </c>
      <c r="T156" s="142">
        <v>7.195111399125583E-3</v>
      </c>
      <c r="U156" s="142">
        <v>2.0689892623066683E-2</v>
      </c>
      <c r="V156" s="142">
        <v>4.0629460452266723E-2</v>
      </c>
      <c r="W156" s="142">
        <v>4.3046482202270572E-2</v>
      </c>
      <c r="X156" s="142">
        <v>4.3034035370184374E-2</v>
      </c>
      <c r="Y156" s="142">
        <v>4.2951623409401736E-2</v>
      </c>
      <c r="Z156" s="142">
        <v>4.270406015480515E-2</v>
      </c>
      <c r="AA156" s="142">
        <v>4.6611722468555342E-2</v>
      </c>
      <c r="AB156" s="142">
        <v>5.0154334427647551E-2</v>
      </c>
      <c r="AC156" s="142">
        <v>6.0198360225894441E-2</v>
      </c>
      <c r="AD156" s="142">
        <v>9.6993650117319488E-2</v>
      </c>
      <c r="AE156" s="142">
        <v>0.45631483552081448</v>
      </c>
      <c r="AF156" s="142">
        <v>1.8583544127566229</v>
      </c>
      <c r="AG156" s="142">
        <v>4.7163912764828204</v>
      </c>
      <c r="AH156" s="142">
        <v>9.3251529401428392</v>
      </c>
      <c r="AI156" s="142">
        <v>15.85786123381647</v>
      </c>
      <c r="AJ156" s="142">
        <v>24.578370938284987</v>
      </c>
      <c r="AK156" s="142">
        <v>35.565802963990073</v>
      </c>
      <c r="AL156" s="142">
        <v>48.973695613838196</v>
      </c>
      <c r="AM156" s="142">
        <v>64.784996922142753</v>
      </c>
      <c r="AN156" s="142">
        <v>82.983485659190208</v>
      </c>
      <c r="AO156" s="142">
        <v>103.37422620848758</v>
      </c>
      <c r="AP156" s="142">
        <v>125.77236889445157</v>
      </c>
      <c r="AQ156" s="142">
        <v>150.03357694881376</v>
      </c>
      <c r="AR156" s="142">
        <v>176.27548018782264</v>
      </c>
      <c r="AS156" s="142">
        <v>204.44812850416264</v>
      </c>
      <c r="AT156" s="142">
        <v>234.36859480003798</v>
      </c>
      <c r="AU156" s="142">
        <v>266.12632359016442</v>
      </c>
      <c r="AV156" s="142">
        <v>299.30108334336512</v>
      </c>
      <c r="AW156" s="142">
        <v>333.93392915745335</v>
      </c>
      <c r="AX156" s="142">
        <v>369.68165572002528</v>
      </c>
      <c r="AY156" s="142">
        <v>406.48321058337615</v>
      </c>
      <c r="AZ156" s="142">
        <v>443.87455635156084</v>
      </c>
    </row>
    <row r="157" spans="1:52">
      <c r="A157" s="128" t="s">
        <v>150</v>
      </c>
      <c r="B157" s="142">
        <v>0</v>
      </c>
      <c r="C157" s="142">
        <v>0</v>
      </c>
      <c r="D157" s="142">
        <v>0</v>
      </c>
      <c r="E157" s="142">
        <v>0</v>
      </c>
      <c r="F157" s="142">
        <v>0</v>
      </c>
      <c r="G157" s="142">
        <v>0</v>
      </c>
      <c r="H157" s="142">
        <v>0</v>
      </c>
      <c r="I157" s="142">
        <v>0</v>
      </c>
      <c r="J157" s="142">
        <v>0</v>
      </c>
      <c r="K157" s="142">
        <v>0</v>
      </c>
      <c r="L157" s="142">
        <v>0</v>
      </c>
      <c r="M157" s="142">
        <v>0</v>
      </c>
      <c r="N157" s="142">
        <v>0</v>
      </c>
      <c r="O157" s="142">
        <v>0</v>
      </c>
      <c r="P157" s="142">
        <v>0</v>
      </c>
      <c r="Q157" s="142">
        <v>0</v>
      </c>
      <c r="R157" s="142">
        <v>0</v>
      </c>
      <c r="S157" s="142">
        <v>0</v>
      </c>
      <c r="T157" s="142">
        <v>0</v>
      </c>
      <c r="U157" s="142">
        <v>0</v>
      </c>
      <c r="V157" s="142">
        <v>0</v>
      </c>
      <c r="W157" s="142">
        <v>0</v>
      </c>
      <c r="X157" s="142">
        <v>0</v>
      </c>
      <c r="Y157" s="142">
        <v>0</v>
      </c>
      <c r="Z157" s="142">
        <v>0</v>
      </c>
      <c r="AA157" s="142">
        <v>0</v>
      </c>
      <c r="AB157" s="142">
        <v>0</v>
      </c>
      <c r="AC157" s="142">
        <v>0</v>
      </c>
      <c r="AD157" s="142">
        <v>0</v>
      </c>
      <c r="AE157" s="142">
        <v>0</v>
      </c>
      <c r="AF157" s="142">
        <v>0</v>
      </c>
      <c r="AG157" s="142">
        <v>0</v>
      </c>
      <c r="AH157" s="142">
        <v>0</v>
      </c>
      <c r="AI157" s="142">
        <v>0</v>
      </c>
      <c r="AJ157" s="142">
        <v>0</v>
      </c>
      <c r="AK157" s="142">
        <v>0</v>
      </c>
      <c r="AL157" s="142">
        <v>0</v>
      </c>
      <c r="AM157" s="142">
        <v>0</v>
      </c>
      <c r="AN157" s="142">
        <v>0</v>
      </c>
      <c r="AO157" s="142">
        <v>0</v>
      </c>
      <c r="AP157" s="142">
        <v>0</v>
      </c>
      <c r="AQ157" s="142">
        <v>0</v>
      </c>
      <c r="AR157" s="142">
        <v>0</v>
      </c>
      <c r="AS157" s="142">
        <v>0</v>
      </c>
      <c r="AT157" s="142">
        <v>0</v>
      </c>
      <c r="AU157" s="142">
        <v>0</v>
      </c>
      <c r="AV157" s="142">
        <v>0</v>
      </c>
      <c r="AW157" s="142">
        <v>0</v>
      </c>
      <c r="AX157" s="142">
        <v>0</v>
      </c>
      <c r="AY157" s="142">
        <v>0</v>
      </c>
      <c r="AZ157" s="142">
        <v>0</v>
      </c>
    </row>
    <row r="158" spans="1:52">
      <c r="A158" s="126" t="s">
        <v>144</v>
      </c>
      <c r="B158" s="148">
        <v>0</v>
      </c>
      <c r="C158" s="148">
        <v>0</v>
      </c>
      <c r="D158" s="148">
        <v>0</v>
      </c>
      <c r="E158" s="148">
        <v>0</v>
      </c>
      <c r="F158" s="148">
        <v>0</v>
      </c>
      <c r="G158" s="148">
        <v>0</v>
      </c>
      <c r="H158" s="148">
        <v>0</v>
      </c>
      <c r="I158" s="148">
        <v>0</v>
      </c>
      <c r="J158" s="148">
        <v>0</v>
      </c>
      <c r="K158" s="148">
        <v>0</v>
      </c>
      <c r="L158" s="148">
        <v>0</v>
      </c>
      <c r="M158" s="148">
        <v>0</v>
      </c>
      <c r="N158" s="148">
        <v>0</v>
      </c>
      <c r="O158" s="148">
        <v>0</v>
      </c>
      <c r="P158" s="148">
        <v>0</v>
      </c>
      <c r="Q158" s="148">
        <v>0</v>
      </c>
      <c r="R158" s="148">
        <v>8.7002831560767893E-2</v>
      </c>
      <c r="S158" s="148">
        <v>0.19682131821031446</v>
      </c>
      <c r="T158" s="148">
        <v>0.34284329290286691</v>
      </c>
      <c r="U158" s="148">
        <v>0.52356261172922414</v>
      </c>
      <c r="V158" s="148">
        <v>0.74389846128593007</v>
      </c>
      <c r="W158" s="148">
        <v>0.74644781707842578</v>
      </c>
      <c r="X158" s="148">
        <v>0.74470844903796996</v>
      </c>
      <c r="Y158" s="148">
        <v>0.74033225740942976</v>
      </c>
      <c r="Z158" s="148">
        <v>0.73166484770049522</v>
      </c>
      <c r="AA158" s="148">
        <v>0.71630401353965234</v>
      </c>
      <c r="AB158" s="148">
        <v>0.69604614951519128</v>
      </c>
      <c r="AC158" s="148">
        <v>0.64549577998355245</v>
      </c>
      <c r="AD158" s="148">
        <v>0.57618806123770894</v>
      </c>
      <c r="AE158" s="148">
        <v>0.50359084783443764</v>
      </c>
      <c r="AF158" s="148">
        <v>3.3100745079790794</v>
      </c>
      <c r="AG158" s="148">
        <v>12.030076581512457</v>
      </c>
      <c r="AH158" s="148">
        <v>27.56946068545389</v>
      </c>
      <c r="AI158" s="148">
        <v>50.494398491128671</v>
      </c>
      <c r="AJ158" s="148">
        <v>81.459659009524273</v>
      </c>
      <c r="AK158" s="148">
        <v>120.44261287722571</v>
      </c>
      <c r="AL158" s="148">
        <v>168.06281372452776</v>
      </c>
      <c r="AM158" s="148">
        <v>224.1705043704975</v>
      </c>
      <c r="AN158" s="148">
        <v>288.21792034709972</v>
      </c>
      <c r="AO158" s="148">
        <v>359.398606578726</v>
      </c>
      <c r="AP158" s="148">
        <v>437.26942108400874</v>
      </c>
      <c r="AQ158" s="148">
        <v>521.58141344996579</v>
      </c>
      <c r="AR158" s="148">
        <v>612.23769554403714</v>
      </c>
      <c r="AS158" s="148">
        <v>708.5557147515168</v>
      </c>
      <c r="AT158" s="148">
        <v>810.41570119751475</v>
      </c>
      <c r="AU158" s="148">
        <v>917.99051812190817</v>
      </c>
      <c r="AV158" s="148">
        <v>1029.5320098372763</v>
      </c>
      <c r="AW158" s="148">
        <v>1146.0398938565174</v>
      </c>
      <c r="AX158" s="148">
        <v>1265.8293137896937</v>
      </c>
      <c r="AY158" s="148">
        <v>1388.8561445284868</v>
      </c>
      <c r="AZ158" s="148">
        <v>1513.5210032220934</v>
      </c>
    </row>
    <row r="159" spans="1:52">
      <c r="A159" s="128" t="s">
        <v>145</v>
      </c>
      <c r="B159" s="142">
        <v>0</v>
      </c>
      <c r="C159" s="142">
        <v>0</v>
      </c>
      <c r="D159" s="142">
        <v>0</v>
      </c>
      <c r="E159" s="142">
        <v>0</v>
      </c>
      <c r="F159" s="142">
        <v>0</v>
      </c>
      <c r="G159" s="142">
        <v>0</v>
      </c>
      <c r="H159" s="142">
        <v>0</v>
      </c>
      <c r="I159" s="142">
        <v>0</v>
      </c>
      <c r="J159" s="142">
        <v>0</v>
      </c>
      <c r="K159" s="142">
        <v>0</v>
      </c>
      <c r="L159" s="142">
        <v>0</v>
      </c>
      <c r="M159" s="142">
        <v>0</v>
      </c>
      <c r="N159" s="142">
        <v>0</v>
      </c>
      <c r="O159" s="142">
        <v>0</v>
      </c>
      <c r="P159" s="142">
        <v>0</v>
      </c>
      <c r="Q159" s="142">
        <v>0</v>
      </c>
      <c r="R159" s="142">
        <v>0</v>
      </c>
      <c r="S159" s="142">
        <v>0</v>
      </c>
      <c r="T159" s="142">
        <v>0</v>
      </c>
      <c r="U159" s="142">
        <v>9.6613868503895566E-3</v>
      </c>
      <c r="V159" s="142">
        <v>2.7829177433346224E-2</v>
      </c>
      <c r="W159" s="142">
        <v>2.7851899641663926E-2</v>
      </c>
      <c r="X159" s="142">
        <v>2.7855875226558583E-2</v>
      </c>
      <c r="Y159" s="142">
        <v>2.7789623429135789E-2</v>
      </c>
      <c r="Z159" s="142">
        <v>2.7671214884042283E-2</v>
      </c>
      <c r="AA159" s="142">
        <v>2.7288450759326361E-2</v>
      </c>
      <c r="AB159" s="142">
        <v>2.6698787088232406E-2</v>
      </c>
      <c r="AC159" s="142">
        <v>2.5928771716209102E-2</v>
      </c>
      <c r="AD159" s="142">
        <v>2.5027594371619784E-2</v>
      </c>
      <c r="AE159" s="142">
        <v>2.4029917949189929E-2</v>
      </c>
      <c r="AF159" s="142">
        <v>1.3561442275352744</v>
      </c>
      <c r="AG159" s="142">
        <v>5.7898040891744156</v>
      </c>
      <c r="AH159" s="142">
        <v>14.280484276999545</v>
      </c>
      <c r="AI159" s="142">
        <v>27.621823230784788</v>
      </c>
      <c r="AJ159" s="142">
        <v>46.732656786647794</v>
      </c>
      <c r="AK159" s="142">
        <v>72.143912074054242</v>
      </c>
      <c r="AL159" s="142">
        <v>104.78734460141811</v>
      </c>
      <c r="AM159" s="142">
        <v>145.14671531163052</v>
      </c>
      <c r="AN159" s="142">
        <v>193.07610221137736</v>
      </c>
      <c r="AO159" s="142">
        <v>248.55411463927493</v>
      </c>
      <c r="AP159" s="142">
        <v>311.35461534261964</v>
      </c>
      <c r="AQ159" s="142">
        <v>381.84176666409883</v>
      </c>
      <c r="AR159" s="142">
        <v>459.81183305049831</v>
      </c>
      <c r="AS159" s="142">
        <v>544.83299627243434</v>
      </c>
      <c r="AT159" s="142">
        <v>636.6303703621312</v>
      </c>
      <c r="AU159" s="142">
        <v>735.59068209056886</v>
      </c>
      <c r="AV159" s="142">
        <v>839.58040951905764</v>
      </c>
      <c r="AW159" s="142">
        <v>949.53674717786691</v>
      </c>
      <c r="AX159" s="142">
        <v>1063.6601367770181</v>
      </c>
      <c r="AY159" s="142">
        <v>1181.8917836425744</v>
      </c>
      <c r="AZ159" s="142">
        <v>1302.271677231088</v>
      </c>
    </row>
    <row r="160" spans="1:52">
      <c r="A160" s="129" t="s">
        <v>151</v>
      </c>
      <c r="B160" s="143">
        <v>0</v>
      </c>
      <c r="C160" s="143">
        <v>0</v>
      </c>
      <c r="D160" s="143">
        <v>0</v>
      </c>
      <c r="E160" s="143">
        <v>0</v>
      </c>
      <c r="F160" s="143">
        <v>0</v>
      </c>
      <c r="G160" s="143">
        <v>0</v>
      </c>
      <c r="H160" s="143">
        <v>0</v>
      </c>
      <c r="I160" s="143">
        <v>0</v>
      </c>
      <c r="J160" s="143">
        <v>0</v>
      </c>
      <c r="K160" s="143">
        <v>0</v>
      </c>
      <c r="L160" s="143">
        <v>0</v>
      </c>
      <c r="M160" s="143">
        <v>0</v>
      </c>
      <c r="N160" s="143">
        <v>0</v>
      </c>
      <c r="O160" s="143">
        <v>0</v>
      </c>
      <c r="P160" s="143">
        <v>0</v>
      </c>
      <c r="Q160" s="143">
        <v>0</v>
      </c>
      <c r="R160" s="143">
        <v>8.7002831560767893E-2</v>
      </c>
      <c r="S160" s="143">
        <v>0.19682131821031446</v>
      </c>
      <c r="T160" s="143">
        <v>0.34284329290286691</v>
      </c>
      <c r="U160" s="143">
        <v>0.51390122487883461</v>
      </c>
      <c r="V160" s="143">
        <v>0.71606928385258384</v>
      </c>
      <c r="W160" s="143">
        <v>0.71859591743676188</v>
      </c>
      <c r="X160" s="143">
        <v>0.71685257381141132</v>
      </c>
      <c r="Y160" s="143">
        <v>0.71254263398029394</v>
      </c>
      <c r="Z160" s="143">
        <v>0.70399363281645289</v>
      </c>
      <c r="AA160" s="143">
        <v>0.68901556278032594</v>
      </c>
      <c r="AB160" s="143">
        <v>0.66934736242695891</v>
      </c>
      <c r="AC160" s="143">
        <v>0.61956700826734334</v>
      </c>
      <c r="AD160" s="143">
        <v>0.5511604668660891</v>
      </c>
      <c r="AE160" s="143">
        <v>0.47956092988524773</v>
      </c>
      <c r="AF160" s="143">
        <v>1.953930280443805</v>
      </c>
      <c r="AG160" s="143">
        <v>6.2402724923380415</v>
      </c>
      <c r="AH160" s="143">
        <v>13.288976408454344</v>
      </c>
      <c r="AI160" s="143">
        <v>22.872575260343883</v>
      </c>
      <c r="AJ160" s="143">
        <v>34.727002222876472</v>
      </c>
      <c r="AK160" s="143">
        <v>48.298700803171471</v>
      </c>
      <c r="AL160" s="143">
        <v>63.275469123109644</v>
      </c>
      <c r="AM160" s="143">
        <v>79.023789058866981</v>
      </c>
      <c r="AN160" s="143">
        <v>95.14181813572236</v>
      </c>
      <c r="AO160" s="143">
        <v>110.8444919394511</v>
      </c>
      <c r="AP160" s="143">
        <v>125.91480574138913</v>
      </c>
      <c r="AQ160" s="143">
        <v>139.73964678586691</v>
      </c>
      <c r="AR160" s="143">
        <v>152.42586249353883</v>
      </c>
      <c r="AS160" s="143">
        <v>163.72271847908243</v>
      </c>
      <c r="AT160" s="143">
        <v>173.78533083538358</v>
      </c>
      <c r="AU160" s="143">
        <v>182.39983603133931</v>
      </c>
      <c r="AV160" s="143">
        <v>189.95160031821865</v>
      </c>
      <c r="AW160" s="143">
        <v>196.50314667865061</v>
      </c>
      <c r="AX160" s="143">
        <v>202.16917701267553</v>
      </c>
      <c r="AY160" s="143">
        <v>206.96436088591247</v>
      </c>
      <c r="AZ160" s="143">
        <v>211.24932599100543</v>
      </c>
    </row>
    <row r="161" spans="1:52">
      <c r="A161" s="124" t="s">
        <v>156</v>
      </c>
      <c r="B161" s="147">
        <v>15590.305685143001</v>
      </c>
      <c r="C161" s="147">
        <v>15993.445160733081</v>
      </c>
      <c r="D161" s="147">
        <v>16612.167824867469</v>
      </c>
      <c r="E161" s="147">
        <v>17480.733062305022</v>
      </c>
      <c r="F161" s="147">
        <v>18268.847433332761</v>
      </c>
      <c r="G161" s="147">
        <v>18813.143511547038</v>
      </c>
      <c r="H161" s="147">
        <v>20143.067812445955</v>
      </c>
      <c r="I161" s="147">
        <v>20264.385789590349</v>
      </c>
      <c r="J161" s="147">
        <v>19650.280109383857</v>
      </c>
      <c r="K161" s="147">
        <v>17976.055614855883</v>
      </c>
      <c r="L161" s="147">
        <v>19953.232312167565</v>
      </c>
      <c r="M161" s="147">
        <v>19656.08160588078</v>
      </c>
      <c r="N161" s="147">
        <v>20238.924776603752</v>
      </c>
      <c r="O161" s="147">
        <v>20838.392408250198</v>
      </c>
      <c r="P161" s="147">
        <v>19660.537974527291</v>
      </c>
      <c r="Q161" s="147">
        <v>20459.220999404413</v>
      </c>
      <c r="R161" s="147">
        <v>21546.145964439718</v>
      </c>
      <c r="S161" s="147">
        <v>22602.107531918518</v>
      </c>
      <c r="T161" s="147">
        <v>23247.399030997592</v>
      </c>
      <c r="U161" s="147">
        <v>23696.684437559536</v>
      </c>
      <c r="V161" s="147">
        <v>24012.828495066802</v>
      </c>
      <c r="W161" s="147">
        <v>24276.668666776281</v>
      </c>
      <c r="X161" s="147">
        <v>24496.380839116526</v>
      </c>
      <c r="Y161" s="147">
        <v>24690.841455466089</v>
      </c>
      <c r="Z161" s="147">
        <v>24873.266803411589</v>
      </c>
      <c r="AA161" s="147">
        <v>25047.437859157926</v>
      </c>
      <c r="AB161" s="147">
        <v>25221.380054796839</v>
      </c>
      <c r="AC161" s="147">
        <v>25392.257922117864</v>
      </c>
      <c r="AD161" s="147">
        <v>25562.796484081697</v>
      </c>
      <c r="AE161" s="147">
        <v>25727.79919237419</v>
      </c>
      <c r="AF161" s="147">
        <v>25891.453385228833</v>
      </c>
      <c r="AG161" s="147">
        <v>26042.604995097008</v>
      </c>
      <c r="AH161" s="147">
        <v>26188.310940932719</v>
      </c>
      <c r="AI161" s="147">
        <v>26295.914993415761</v>
      </c>
      <c r="AJ161" s="147">
        <v>26388.847684939446</v>
      </c>
      <c r="AK161" s="147">
        <v>26465.152319657667</v>
      </c>
      <c r="AL161" s="147">
        <v>26527.610057399397</v>
      </c>
      <c r="AM161" s="147">
        <v>26578.629808030186</v>
      </c>
      <c r="AN161" s="147">
        <v>26621.015439481736</v>
      </c>
      <c r="AO161" s="147">
        <v>26656.030034354921</v>
      </c>
      <c r="AP161" s="147">
        <v>26684.26460615957</v>
      </c>
      <c r="AQ161" s="147">
        <v>26720.644271080415</v>
      </c>
      <c r="AR161" s="147">
        <v>26759.09485730224</v>
      </c>
      <c r="AS161" s="147">
        <v>26806.510871973147</v>
      </c>
      <c r="AT161" s="147">
        <v>26860.940130099185</v>
      </c>
      <c r="AU161" s="147">
        <v>26930.261158055786</v>
      </c>
      <c r="AV161" s="147">
        <v>27011.888088481606</v>
      </c>
      <c r="AW161" s="147">
        <v>27106.166061644024</v>
      </c>
      <c r="AX161" s="147">
        <v>27214.625650666381</v>
      </c>
      <c r="AY161" s="147">
        <v>27339.318114487625</v>
      </c>
      <c r="AZ161" s="147">
        <v>27569.936714348067</v>
      </c>
    </row>
    <row r="162" spans="1:52">
      <c r="A162" s="126" t="s">
        <v>135</v>
      </c>
      <c r="B162" s="148">
        <v>15590.305685143001</v>
      </c>
      <c r="C162" s="148">
        <v>15993.445160733081</v>
      </c>
      <c r="D162" s="148">
        <v>16612.167824867469</v>
      </c>
      <c r="E162" s="148">
        <v>17480.733062305022</v>
      </c>
      <c r="F162" s="148">
        <v>18268.847433332761</v>
      </c>
      <c r="G162" s="148">
        <v>18813.143511547038</v>
      </c>
      <c r="H162" s="148">
        <v>20143.067812445955</v>
      </c>
      <c r="I162" s="148">
        <v>20264.385789590349</v>
      </c>
      <c r="J162" s="148">
        <v>19650.280109383857</v>
      </c>
      <c r="K162" s="148">
        <v>17976.055614855883</v>
      </c>
      <c r="L162" s="148">
        <v>19953.232312167565</v>
      </c>
      <c r="M162" s="148">
        <v>19656.08160588078</v>
      </c>
      <c r="N162" s="148">
        <v>20238.924776603752</v>
      </c>
      <c r="O162" s="148">
        <v>20838.392408250198</v>
      </c>
      <c r="P162" s="148">
        <v>19660.537974527291</v>
      </c>
      <c r="Q162" s="148">
        <v>20459.220999404413</v>
      </c>
      <c r="R162" s="148">
        <v>21546.11077129954</v>
      </c>
      <c r="S162" s="148">
        <v>22602.03721033379</v>
      </c>
      <c r="T162" s="148">
        <v>23247.259971710831</v>
      </c>
      <c r="U162" s="148">
        <v>23696.454766782397</v>
      </c>
      <c r="V162" s="148">
        <v>24012.474045720868</v>
      </c>
      <c r="W162" s="148">
        <v>24276.316214799186</v>
      </c>
      <c r="X162" s="148">
        <v>24496.032488639688</v>
      </c>
      <c r="Y162" s="148">
        <v>24690.513491218051</v>
      </c>
      <c r="Z162" s="148">
        <v>24873.005188635372</v>
      </c>
      <c r="AA162" s="148">
        <v>25047.24940782155</v>
      </c>
      <c r="AB162" s="148">
        <v>25221.245897322504</v>
      </c>
      <c r="AC162" s="148">
        <v>25392.192895400021</v>
      </c>
      <c r="AD162" s="148">
        <v>25562.771325128368</v>
      </c>
      <c r="AE162" s="148">
        <v>25727.507686007579</v>
      </c>
      <c r="AF162" s="148">
        <v>25887.058900252316</v>
      </c>
      <c r="AG162" s="148">
        <v>26025.515308825878</v>
      </c>
      <c r="AH162" s="148">
        <v>26150.483912690248</v>
      </c>
      <c r="AI162" s="148">
        <v>26227.889357647829</v>
      </c>
      <c r="AJ162" s="148">
        <v>26282.261715102333</v>
      </c>
      <c r="AK162" s="148">
        <v>26311.162006467144</v>
      </c>
      <c r="AL162" s="148">
        <v>26318.827071963729</v>
      </c>
      <c r="AM162" s="148">
        <v>26308.157055422347</v>
      </c>
      <c r="AN162" s="148">
        <v>26285.183792074695</v>
      </c>
      <c r="AO162" s="148">
        <v>26251.637877181976</v>
      </c>
      <c r="AP162" s="148">
        <v>26205.963534324008</v>
      </c>
      <c r="AQ162" s="148">
        <v>26161.459747651206</v>
      </c>
      <c r="AR162" s="148">
        <v>26112.608088498306</v>
      </c>
      <c r="AS162" s="148">
        <v>26067.997967657411</v>
      </c>
      <c r="AT162" s="148">
        <v>26025.486361210704</v>
      </c>
      <c r="AU162" s="148">
        <v>25990.900632292396</v>
      </c>
      <c r="AV162" s="148">
        <v>25964.077394974076</v>
      </c>
      <c r="AW162" s="148">
        <v>25943.797865557717</v>
      </c>
      <c r="AX162" s="148">
        <v>25933.559344938316</v>
      </c>
      <c r="AY162" s="148">
        <v>25934.35851525129</v>
      </c>
      <c r="AZ162" s="148">
        <v>26034.333641503945</v>
      </c>
    </row>
    <row r="163" spans="1:52">
      <c r="A163" s="128" t="s">
        <v>137</v>
      </c>
      <c r="B163" s="142">
        <v>15590.305685143001</v>
      </c>
      <c r="C163" s="142">
        <v>15993.445160733081</v>
      </c>
      <c r="D163" s="142">
        <v>16612.167824867469</v>
      </c>
      <c r="E163" s="142">
        <v>17480.733062305022</v>
      </c>
      <c r="F163" s="142">
        <v>18268.847433332761</v>
      </c>
      <c r="G163" s="142">
        <v>18813.143511547038</v>
      </c>
      <c r="H163" s="142">
        <v>20143.067812445955</v>
      </c>
      <c r="I163" s="142">
        <v>20264.385789590349</v>
      </c>
      <c r="J163" s="142">
        <v>19650.280109383857</v>
      </c>
      <c r="K163" s="142">
        <v>17976.055614855883</v>
      </c>
      <c r="L163" s="142">
        <v>19953.232312167565</v>
      </c>
      <c r="M163" s="142">
        <v>19656.08160588078</v>
      </c>
      <c r="N163" s="142">
        <v>20238.924776603752</v>
      </c>
      <c r="O163" s="142">
        <v>20838.392408250198</v>
      </c>
      <c r="P163" s="142">
        <v>19660.537974527291</v>
      </c>
      <c r="Q163" s="142">
        <v>20459.220999404413</v>
      </c>
      <c r="R163" s="142">
        <v>21545.665278732336</v>
      </c>
      <c r="S163" s="142">
        <v>22600.902819305957</v>
      </c>
      <c r="T163" s="142">
        <v>23245.324645884633</v>
      </c>
      <c r="U163" s="142">
        <v>23693.558823583728</v>
      </c>
      <c r="V163" s="142">
        <v>24008.366204328348</v>
      </c>
      <c r="W163" s="142">
        <v>24270.710666095641</v>
      </c>
      <c r="X163" s="142">
        <v>24488.62558185944</v>
      </c>
      <c r="Y163" s="142">
        <v>24680.79477851386</v>
      </c>
      <c r="Z163" s="142">
        <v>24860.840341616975</v>
      </c>
      <c r="AA163" s="142">
        <v>25031.880903386573</v>
      </c>
      <c r="AB163" s="142">
        <v>25201.668142908802</v>
      </c>
      <c r="AC163" s="142">
        <v>25367.782103046757</v>
      </c>
      <c r="AD163" s="142">
        <v>25531.553766386809</v>
      </c>
      <c r="AE163" s="142">
        <v>25687.942653514012</v>
      </c>
      <c r="AF163" s="142">
        <v>25837.527898341967</v>
      </c>
      <c r="AG163" s="142">
        <v>25963.73514279068</v>
      </c>
      <c r="AH163" s="142">
        <v>26073.503163208869</v>
      </c>
      <c r="AI163" s="142">
        <v>26131.888322784202</v>
      </c>
      <c r="AJ163" s="142">
        <v>26161.727956951971</v>
      </c>
      <c r="AK163" s="142">
        <v>26162.017125845297</v>
      </c>
      <c r="AL163" s="142">
        <v>26135.4145091141</v>
      </c>
      <c r="AM163" s="142">
        <v>26082.351992945085</v>
      </c>
      <c r="AN163" s="142">
        <v>26007.414969706086</v>
      </c>
      <c r="AO163" s="142">
        <v>25908.770188645085</v>
      </c>
      <c r="AP163" s="142">
        <v>25783.273059297764</v>
      </c>
      <c r="AQ163" s="142">
        <v>25641.649136729302</v>
      </c>
      <c r="AR163" s="142">
        <v>25476.878709106335</v>
      </c>
      <c r="AS163" s="142">
        <v>25291.206427601363</v>
      </c>
      <c r="AT163" s="142">
        <v>25080.074575201976</v>
      </c>
      <c r="AU163" s="142">
        <v>24842.452410672398</v>
      </c>
      <c r="AV163" s="142">
        <v>24573.647588911892</v>
      </c>
      <c r="AW163" s="142">
        <v>24268.76341587316</v>
      </c>
      <c r="AX163" s="142">
        <v>23926.395680574584</v>
      </c>
      <c r="AY163" s="142">
        <v>23547.516891460673</v>
      </c>
      <c r="AZ163" s="142">
        <v>23203.028070053177</v>
      </c>
    </row>
    <row r="164" spans="1:52">
      <c r="A164" s="128" t="s">
        <v>138</v>
      </c>
      <c r="B164" s="142">
        <v>0</v>
      </c>
      <c r="C164" s="142">
        <v>0</v>
      </c>
      <c r="D164" s="142">
        <v>0</v>
      </c>
      <c r="E164" s="142">
        <v>0</v>
      </c>
      <c r="F164" s="142">
        <v>0</v>
      </c>
      <c r="G164" s="142">
        <v>0</v>
      </c>
      <c r="H164" s="142">
        <v>0</v>
      </c>
      <c r="I164" s="142">
        <v>0</v>
      </c>
      <c r="J164" s="142">
        <v>0</v>
      </c>
      <c r="K164" s="142">
        <v>0</v>
      </c>
      <c r="L164" s="142">
        <v>0</v>
      </c>
      <c r="M164" s="142">
        <v>0</v>
      </c>
      <c r="N164" s="142">
        <v>0</v>
      </c>
      <c r="O164" s="142">
        <v>0</v>
      </c>
      <c r="P164" s="142">
        <v>0</v>
      </c>
      <c r="Q164" s="142">
        <v>0</v>
      </c>
      <c r="R164" s="142">
        <v>0</v>
      </c>
      <c r="S164" s="142">
        <v>0</v>
      </c>
      <c r="T164" s="142">
        <v>2.3224677861508707E-2</v>
      </c>
      <c r="U164" s="142">
        <v>4.6329277895486048E-2</v>
      </c>
      <c r="V164" s="142">
        <v>0.10677389913863441</v>
      </c>
      <c r="W164" s="142">
        <v>0.16675567230124219</v>
      </c>
      <c r="X164" s="142">
        <v>0.24883923632759428</v>
      </c>
      <c r="Y164" s="142">
        <v>0.40200160292703641</v>
      </c>
      <c r="Z164" s="142">
        <v>0.61184928928183424</v>
      </c>
      <c r="AA164" s="142">
        <v>1.0573405705661465</v>
      </c>
      <c r="AB164" s="142">
        <v>1.6302912932988785</v>
      </c>
      <c r="AC164" s="142">
        <v>2.327011021113726</v>
      </c>
      <c r="AD164" s="142">
        <v>3.1904818368766552</v>
      </c>
      <c r="AE164" s="142">
        <v>4.3860508248522381</v>
      </c>
      <c r="AF164" s="142">
        <v>5.9054857817611053</v>
      </c>
      <c r="AG164" s="142">
        <v>7.8443432033647147</v>
      </c>
      <c r="AH164" s="142">
        <v>10.4613761142838</v>
      </c>
      <c r="AI164" s="142">
        <v>13.475354821004</v>
      </c>
      <c r="AJ164" s="142">
        <v>18.007258145357916</v>
      </c>
      <c r="AK164" s="142">
        <v>23.430296524636038</v>
      </c>
      <c r="AL164" s="142">
        <v>30.087407452611242</v>
      </c>
      <c r="AM164" s="142">
        <v>38.388815595349293</v>
      </c>
      <c r="AN164" s="142">
        <v>49.152107130124513</v>
      </c>
      <c r="AO164" s="142">
        <v>62.321074068611324</v>
      </c>
      <c r="AP164" s="142">
        <v>79.213537511012774</v>
      </c>
      <c r="AQ164" s="142">
        <v>99.379896037477693</v>
      </c>
      <c r="AR164" s="142">
        <v>123.74231074253635</v>
      </c>
      <c r="AS164" s="142">
        <v>153.30240122174439</v>
      </c>
      <c r="AT164" s="142">
        <v>189.25331308803183</v>
      </c>
      <c r="AU164" s="142">
        <v>232.70651337715282</v>
      </c>
      <c r="AV164" s="142">
        <v>284.33906797039617</v>
      </c>
      <c r="AW164" s="142">
        <v>345.36281535007851</v>
      </c>
      <c r="AX164" s="142">
        <v>416.56378466894074</v>
      </c>
      <c r="AY164" s="142">
        <v>498.72360286619971</v>
      </c>
      <c r="AZ164" s="142">
        <v>594.19625070640996</v>
      </c>
    </row>
    <row r="165" spans="1:52">
      <c r="A165" s="128" t="s">
        <v>155</v>
      </c>
      <c r="B165" s="142">
        <v>0</v>
      </c>
      <c r="C165" s="142">
        <v>0</v>
      </c>
      <c r="D165" s="142">
        <v>0</v>
      </c>
      <c r="E165" s="142">
        <v>0</v>
      </c>
      <c r="F165" s="142">
        <v>0</v>
      </c>
      <c r="G165" s="142">
        <v>0</v>
      </c>
      <c r="H165" s="142">
        <v>0</v>
      </c>
      <c r="I165" s="142">
        <v>0</v>
      </c>
      <c r="J165" s="142">
        <v>0</v>
      </c>
      <c r="K165" s="142">
        <v>0</v>
      </c>
      <c r="L165" s="142">
        <v>0</v>
      </c>
      <c r="M165" s="142">
        <v>0</v>
      </c>
      <c r="N165" s="142">
        <v>0</v>
      </c>
      <c r="O165" s="142">
        <v>0</v>
      </c>
      <c r="P165" s="142">
        <v>0</v>
      </c>
      <c r="Q165" s="142">
        <v>0</v>
      </c>
      <c r="R165" s="142">
        <v>0.44549256720463132</v>
      </c>
      <c r="S165" s="142">
        <v>1.134391027835538</v>
      </c>
      <c r="T165" s="142">
        <v>1.9121011483383221</v>
      </c>
      <c r="U165" s="142">
        <v>2.8496139207728848</v>
      </c>
      <c r="V165" s="142">
        <v>3.9716426685701349</v>
      </c>
      <c r="W165" s="142">
        <v>5.3324864345391756</v>
      </c>
      <c r="X165" s="142">
        <v>6.9752836134020253</v>
      </c>
      <c r="Y165" s="142">
        <v>9.0581070545619813</v>
      </c>
      <c r="Z165" s="142">
        <v>11.09940789110796</v>
      </c>
      <c r="AA165" s="142">
        <v>13.590911667929856</v>
      </c>
      <c r="AB165" s="142">
        <v>16.537749009972327</v>
      </c>
      <c r="AC165" s="142">
        <v>19.806432124095078</v>
      </c>
      <c r="AD165" s="142">
        <v>24.644273624506745</v>
      </c>
      <c r="AE165" s="142">
        <v>30.225271553678354</v>
      </c>
      <c r="AF165" s="142">
        <v>36.705533374755198</v>
      </c>
      <c r="AG165" s="142">
        <v>44.305439513649489</v>
      </c>
      <c r="AH165" s="142">
        <v>53.135004341121757</v>
      </c>
      <c r="AI165" s="142">
        <v>64.24425029142418</v>
      </c>
      <c r="AJ165" s="142">
        <v>77.167335857606759</v>
      </c>
      <c r="AK165" s="142">
        <v>91.921825494971429</v>
      </c>
      <c r="AL165" s="142">
        <v>108.95567339080904</v>
      </c>
      <c r="AM165" s="142">
        <v>128.62566191750145</v>
      </c>
      <c r="AN165" s="142">
        <v>151.72726756432093</v>
      </c>
      <c r="AO165" s="142">
        <v>179.47470242322899</v>
      </c>
      <c r="AP165" s="142">
        <v>211.97468771817992</v>
      </c>
      <c r="AQ165" s="142">
        <v>250.49566747190744</v>
      </c>
      <c r="AR165" s="142">
        <v>295.92604293524744</v>
      </c>
      <c r="AS165" s="142">
        <v>349.77640194183738</v>
      </c>
      <c r="AT165" s="142">
        <v>411.11189673527832</v>
      </c>
      <c r="AU165" s="142">
        <v>482.1802581616983</v>
      </c>
      <c r="AV165" s="142">
        <v>564.33783821926465</v>
      </c>
      <c r="AW165" s="142">
        <v>656.30784652369459</v>
      </c>
      <c r="AX165" s="142">
        <v>760.54687281084159</v>
      </c>
      <c r="AY165" s="142">
        <v>877.5474885111438</v>
      </c>
      <c r="AZ165" s="142">
        <v>1011.8202948198328</v>
      </c>
    </row>
    <row r="166" spans="1:52">
      <c r="A166" s="128" t="s">
        <v>149</v>
      </c>
      <c r="B166" s="142">
        <v>0</v>
      </c>
      <c r="C166" s="142">
        <v>0</v>
      </c>
      <c r="D166" s="142">
        <v>0</v>
      </c>
      <c r="E166" s="142">
        <v>0</v>
      </c>
      <c r="F166" s="142">
        <v>0</v>
      </c>
      <c r="G166" s="142">
        <v>0</v>
      </c>
      <c r="H166" s="142">
        <v>0</v>
      </c>
      <c r="I166" s="142">
        <v>0</v>
      </c>
      <c r="J166" s="142">
        <v>0</v>
      </c>
      <c r="K166" s="142">
        <v>0</v>
      </c>
      <c r="L166" s="142">
        <v>0</v>
      </c>
      <c r="M166" s="142">
        <v>0</v>
      </c>
      <c r="N166" s="142">
        <v>0</v>
      </c>
      <c r="O166" s="142">
        <v>0</v>
      </c>
      <c r="P166" s="142">
        <v>0</v>
      </c>
      <c r="Q166" s="142">
        <v>0</v>
      </c>
      <c r="R166" s="142">
        <v>0</v>
      </c>
      <c r="S166" s="142">
        <v>0</v>
      </c>
      <c r="T166" s="142">
        <v>0</v>
      </c>
      <c r="U166" s="142">
        <v>0</v>
      </c>
      <c r="V166" s="142">
        <v>2.9424824813051531E-2</v>
      </c>
      <c r="W166" s="142">
        <v>0.10630659670503409</v>
      </c>
      <c r="X166" s="142">
        <v>0.18278393051854444</v>
      </c>
      <c r="Y166" s="142">
        <v>0.25860404669780512</v>
      </c>
      <c r="Z166" s="142">
        <v>0.45358983801051356</v>
      </c>
      <c r="AA166" s="142">
        <v>0.72025219648439687</v>
      </c>
      <c r="AB166" s="142">
        <v>1.4097141104316089</v>
      </c>
      <c r="AC166" s="142">
        <v>2.2773492080568003</v>
      </c>
      <c r="AD166" s="142">
        <v>3.3828032801725048</v>
      </c>
      <c r="AE166" s="142">
        <v>4.9537101150367686</v>
      </c>
      <c r="AF166" s="142">
        <v>6.9199827538315457</v>
      </c>
      <c r="AG166" s="142">
        <v>9.6303833181860217</v>
      </c>
      <c r="AH166" s="142">
        <v>13.384369025973299</v>
      </c>
      <c r="AI166" s="142">
        <v>18.281429751202246</v>
      </c>
      <c r="AJ166" s="142">
        <v>25.359164147396513</v>
      </c>
      <c r="AK166" s="142">
        <v>33.792758602239807</v>
      </c>
      <c r="AL166" s="142">
        <v>44.36948200620693</v>
      </c>
      <c r="AM166" s="142">
        <v>58.790584964410691</v>
      </c>
      <c r="AN166" s="142">
        <v>76.88944767416362</v>
      </c>
      <c r="AO166" s="142">
        <v>101.07191204505392</v>
      </c>
      <c r="AP166" s="142">
        <v>131.50224979705166</v>
      </c>
      <c r="AQ166" s="142">
        <v>169.93504741251959</v>
      </c>
      <c r="AR166" s="142">
        <v>216.06102571418964</v>
      </c>
      <c r="AS166" s="142">
        <v>273.71273689246527</v>
      </c>
      <c r="AT166" s="142">
        <v>345.04657618541739</v>
      </c>
      <c r="AU166" s="142">
        <v>433.56145008114447</v>
      </c>
      <c r="AV166" s="142">
        <v>541.75289987252495</v>
      </c>
      <c r="AW166" s="142">
        <v>673.3637878107844</v>
      </c>
      <c r="AX166" s="142">
        <v>830.05300688394755</v>
      </c>
      <c r="AY166" s="142">
        <v>1010.5705324132729</v>
      </c>
      <c r="AZ166" s="142">
        <v>1225.289025924525</v>
      </c>
    </row>
    <row r="167" spans="1:52">
      <c r="A167" s="126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8"/>
      <c r="AP167" s="148"/>
      <c r="AQ167" s="148"/>
      <c r="AR167" s="148"/>
      <c r="AS167" s="148"/>
      <c r="AT167" s="148"/>
      <c r="AU167" s="148"/>
      <c r="AV167" s="148"/>
      <c r="AW167" s="148"/>
      <c r="AX167" s="148"/>
      <c r="AY167" s="148"/>
      <c r="AZ167" s="148"/>
    </row>
    <row r="168" spans="1:52">
      <c r="A168" s="128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</row>
    <row r="169" spans="1:52">
      <c r="A169" s="128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</row>
    <row r="170" spans="1:52">
      <c r="A170" s="128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</row>
    <row r="171" spans="1:52">
      <c r="A171" s="128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</row>
    <row r="172" spans="1:52">
      <c r="A172" s="126" t="s">
        <v>140</v>
      </c>
      <c r="B172" s="148">
        <v>0</v>
      </c>
      <c r="C172" s="148">
        <v>0</v>
      </c>
      <c r="D172" s="148">
        <v>0</v>
      </c>
      <c r="E172" s="148">
        <v>0</v>
      </c>
      <c r="F172" s="148">
        <v>0</v>
      </c>
      <c r="G172" s="148">
        <v>0</v>
      </c>
      <c r="H172" s="148">
        <v>0</v>
      </c>
      <c r="I172" s="148">
        <v>0</v>
      </c>
      <c r="J172" s="148">
        <v>0</v>
      </c>
      <c r="K172" s="148">
        <v>0</v>
      </c>
      <c r="L172" s="148">
        <v>0</v>
      </c>
      <c r="M172" s="148">
        <v>0</v>
      </c>
      <c r="N172" s="148">
        <v>0</v>
      </c>
      <c r="O172" s="148">
        <v>0</v>
      </c>
      <c r="P172" s="148">
        <v>0</v>
      </c>
      <c r="Q172" s="148">
        <v>0</v>
      </c>
      <c r="R172" s="148">
        <v>0</v>
      </c>
      <c r="S172" s="148">
        <v>0</v>
      </c>
      <c r="T172" s="148">
        <v>0</v>
      </c>
      <c r="U172" s="148">
        <v>0</v>
      </c>
      <c r="V172" s="148">
        <v>0</v>
      </c>
      <c r="W172" s="148">
        <v>0</v>
      </c>
      <c r="X172" s="148">
        <v>0</v>
      </c>
      <c r="Y172" s="148">
        <v>0</v>
      </c>
      <c r="Z172" s="148">
        <v>0</v>
      </c>
      <c r="AA172" s="148">
        <v>0</v>
      </c>
      <c r="AB172" s="148">
        <v>0</v>
      </c>
      <c r="AC172" s="148">
        <v>0</v>
      </c>
      <c r="AD172" s="148">
        <v>2.5158953329506451E-2</v>
      </c>
      <c r="AE172" s="148">
        <v>0.29150636661011875</v>
      </c>
      <c r="AF172" s="148">
        <v>1.4164494263329492</v>
      </c>
      <c r="AG172" s="148">
        <v>4.1516575542134708</v>
      </c>
      <c r="AH172" s="148">
        <v>8.2319996477007251</v>
      </c>
      <c r="AI172" s="148">
        <v>13.874542340845498</v>
      </c>
      <c r="AJ172" s="148">
        <v>21.106386227319526</v>
      </c>
      <c r="AK172" s="148">
        <v>29.723387206637842</v>
      </c>
      <c r="AL172" s="148">
        <v>40.100461913588063</v>
      </c>
      <c r="AM172" s="148">
        <v>51.765478318308396</v>
      </c>
      <c r="AN172" s="148">
        <v>64.478571632271468</v>
      </c>
      <c r="AO172" s="148">
        <v>77.890340463598733</v>
      </c>
      <c r="AP172" s="148">
        <v>92.15798202287958</v>
      </c>
      <c r="AQ172" s="148">
        <v>107.7470155488239</v>
      </c>
      <c r="AR172" s="148">
        <v>124.47868667997294</v>
      </c>
      <c r="AS172" s="148">
        <v>142.44356310916734</v>
      </c>
      <c r="AT172" s="148">
        <v>161.43862223421453</v>
      </c>
      <c r="AU172" s="148">
        <v>182.2031107301745</v>
      </c>
      <c r="AV172" s="148">
        <v>204.14891629735234</v>
      </c>
      <c r="AW172" s="148">
        <v>226.8987715754937</v>
      </c>
      <c r="AX172" s="148">
        <v>250.60833394326451</v>
      </c>
      <c r="AY172" s="148">
        <v>275.12640695916588</v>
      </c>
      <c r="AZ172" s="148">
        <v>300.86997562344789</v>
      </c>
    </row>
    <row r="173" spans="1:52">
      <c r="A173" s="128" t="s">
        <v>141</v>
      </c>
      <c r="B173" s="142">
        <v>0</v>
      </c>
      <c r="C173" s="142">
        <v>0</v>
      </c>
      <c r="D173" s="142">
        <v>0</v>
      </c>
      <c r="E173" s="142">
        <v>0</v>
      </c>
      <c r="F173" s="142">
        <v>0</v>
      </c>
      <c r="G173" s="142">
        <v>0</v>
      </c>
      <c r="H173" s="142">
        <v>0</v>
      </c>
      <c r="I173" s="142">
        <v>0</v>
      </c>
      <c r="J173" s="142">
        <v>0</v>
      </c>
      <c r="K173" s="142">
        <v>0</v>
      </c>
      <c r="L173" s="142">
        <v>0</v>
      </c>
      <c r="M173" s="142">
        <v>0</v>
      </c>
      <c r="N173" s="142">
        <v>0</v>
      </c>
      <c r="O173" s="142">
        <v>0</v>
      </c>
      <c r="P173" s="142">
        <v>0</v>
      </c>
      <c r="Q173" s="142">
        <v>0</v>
      </c>
      <c r="R173" s="142">
        <v>0</v>
      </c>
      <c r="S173" s="142">
        <v>0</v>
      </c>
      <c r="T173" s="142">
        <v>0</v>
      </c>
      <c r="U173" s="142">
        <v>0</v>
      </c>
      <c r="V173" s="142">
        <v>0</v>
      </c>
      <c r="W173" s="142">
        <v>0</v>
      </c>
      <c r="X173" s="142">
        <v>0</v>
      </c>
      <c r="Y173" s="142">
        <v>0</v>
      </c>
      <c r="Z173" s="142">
        <v>0</v>
      </c>
      <c r="AA173" s="142">
        <v>0</v>
      </c>
      <c r="AB173" s="142">
        <v>0</v>
      </c>
      <c r="AC173" s="142">
        <v>0</v>
      </c>
      <c r="AD173" s="142">
        <v>0</v>
      </c>
      <c r="AE173" s="142">
        <v>0</v>
      </c>
      <c r="AF173" s="142">
        <v>0</v>
      </c>
      <c r="AG173" s="142">
        <v>0</v>
      </c>
      <c r="AH173" s="142">
        <v>0</v>
      </c>
      <c r="AI173" s="142">
        <v>0</v>
      </c>
      <c r="AJ173" s="142">
        <v>0</v>
      </c>
      <c r="AK173" s="142">
        <v>0</v>
      </c>
      <c r="AL173" s="142">
        <v>0</v>
      </c>
      <c r="AM173" s="142">
        <v>0</v>
      </c>
      <c r="AN173" s="142">
        <v>0</v>
      </c>
      <c r="AO173" s="142">
        <v>0</v>
      </c>
      <c r="AP173" s="142">
        <v>0</v>
      </c>
      <c r="AQ173" s="142">
        <v>0</v>
      </c>
      <c r="AR173" s="142">
        <v>0</v>
      </c>
      <c r="AS173" s="142">
        <v>0</v>
      </c>
      <c r="AT173" s="142">
        <v>0</v>
      </c>
      <c r="AU173" s="142">
        <v>0</v>
      </c>
      <c r="AV173" s="142">
        <v>0</v>
      </c>
      <c r="AW173" s="142">
        <v>0</v>
      </c>
      <c r="AX173" s="142">
        <v>0</v>
      </c>
      <c r="AY173" s="142">
        <v>0</v>
      </c>
      <c r="AZ173" s="142">
        <v>0</v>
      </c>
    </row>
    <row r="174" spans="1:52">
      <c r="A174" s="128" t="s">
        <v>142</v>
      </c>
      <c r="B174" s="142">
        <v>0</v>
      </c>
      <c r="C174" s="142">
        <v>0</v>
      </c>
      <c r="D174" s="142">
        <v>0</v>
      </c>
      <c r="E174" s="142">
        <v>0</v>
      </c>
      <c r="F174" s="142">
        <v>0</v>
      </c>
      <c r="G174" s="142">
        <v>0</v>
      </c>
      <c r="H174" s="142">
        <v>0</v>
      </c>
      <c r="I174" s="142">
        <v>0</v>
      </c>
      <c r="J174" s="142">
        <v>0</v>
      </c>
      <c r="K174" s="142">
        <v>0</v>
      </c>
      <c r="L174" s="142">
        <v>0</v>
      </c>
      <c r="M174" s="142">
        <v>0</v>
      </c>
      <c r="N174" s="142">
        <v>0</v>
      </c>
      <c r="O174" s="142">
        <v>0</v>
      </c>
      <c r="P174" s="142">
        <v>0</v>
      </c>
      <c r="Q174" s="142">
        <v>0</v>
      </c>
      <c r="R174" s="142">
        <v>0</v>
      </c>
      <c r="S174" s="142">
        <v>0</v>
      </c>
      <c r="T174" s="142">
        <v>0</v>
      </c>
      <c r="U174" s="142">
        <v>0</v>
      </c>
      <c r="V174" s="142">
        <v>0</v>
      </c>
      <c r="W174" s="142">
        <v>0</v>
      </c>
      <c r="X174" s="142">
        <v>0</v>
      </c>
      <c r="Y174" s="142">
        <v>0</v>
      </c>
      <c r="Z174" s="142">
        <v>0</v>
      </c>
      <c r="AA174" s="142">
        <v>0</v>
      </c>
      <c r="AB174" s="142">
        <v>0</v>
      </c>
      <c r="AC174" s="142">
        <v>0</v>
      </c>
      <c r="AD174" s="142">
        <v>0</v>
      </c>
      <c r="AE174" s="142">
        <v>0</v>
      </c>
      <c r="AF174" s="142">
        <v>0</v>
      </c>
      <c r="AG174" s="142">
        <v>0</v>
      </c>
      <c r="AH174" s="142">
        <v>0</v>
      </c>
      <c r="AI174" s="142">
        <v>0</v>
      </c>
      <c r="AJ174" s="142">
        <v>0</v>
      </c>
      <c r="AK174" s="142">
        <v>0</v>
      </c>
      <c r="AL174" s="142">
        <v>0</v>
      </c>
      <c r="AM174" s="142">
        <v>0</v>
      </c>
      <c r="AN174" s="142">
        <v>0</v>
      </c>
      <c r="AO174" s="142">
        <v>0</v>
      </c>
      <c r="AP174" s="142">
        <v>0</v>
      </c>
      <c r="AQ174" s="142">
        <v>0</v>
      </c>
      <c r="AR174" s="142">
        <v>0</v>
      </c>
      <c r="AS174" s="142">
        <v>0</v>
      </c>
      <c r="AT174" s="142">
        <v>0</v>
      </c>
      <c r="AU174" s="142">
        <v>0</v>
      </c>
      <c r="AV174" s="142">
        <v>0</v>
      </c>
      <c r="AW174" s="142">
        <v>0</v>
      </c>
      <c r="AX174" s="142">
        <v>0</v>
      </c>
      <c r="AY174" s="142">
        <v>0</v>
      </c>
      <c r="AZ174" s="142">
        <v>0</v>
      </c>
    </row>
    <row r="175" spans="1:52">
      <c r="A175" s="128" t="s">
        <v>143</v>
      </c>
      <c r="B175" s="142">
        <v>0</v>
      </c>
      <c r="C175" s="142">
        <v>0</v>
      </c>
      <c r="D175" s="142">
        <v>0</v>
      </c>
      <c r="E175" s="142">
        <v>0</v>
      </c>
      <c r="F175" s="142">
        <v>0</v>
      </c>
      <c r="G175" s="142">
        <v>0</v>
      </c>
      <c r="H175" s="142">
        <v>0</v>
      </c>
      <c r="I175" s="142">
        <v>0</v>
      </c>
      <c r="J175" s="142">
        <v>0</v>
      </c>
      <c r="K175" s="142">
        <v>0</v>
      </c>
      <c r="L175" s="142">
        <v>0</v>
      </c>
      <c r="M175" s="142">
        <v>0</v>
      </c>
      <c r="N175" s="142">
        <v>0</v>
      </c>
      <c r="O175" s="142">
        <v>0</v>
      </c>
      <c r="P175" s="142">
        <v>0</v>
      </c>
      <c r="Q175" s="142">
        <v>0</v>
      </c>
      <c r="R175" s="142">
        <v>0</v>
      </c>
      <c r="S175" s="142">
        <v>0</v>
      </c>
      <c r="T175" s="142">
        <v>0</v>
      </c>
      <c r="U175" s="142">
        <v>0</v>
      </c>
      <c r="V175" s="142">
        <v>0</v>
      </c>
      <c r="W175" s="142">
        <v>0</v>
      </c>
      <c r="X175" s="142">
        <v>0</v>
      </c>
      <c r="Y175" s="142">
        <v>0</v>
      </c>
      <c r="Z175" s="142">
        <v>0</v>
      </c>
      <c r="AA175" s="142">
        <v>0</v>
      </c>
      <c r="AB175" s="142">
        <v>0</v>
      </c>
      <c r="AC175" s="142">
        <v>0</v>
      </c>
      <c r="AD175" s="142">
        <v>2.5158953329506451E-2</v>
      </c>
      <c r="AE175" s="142">
        <v>0.29150636661011875</v>
      </c>
      <c r="AF175" s="142">
        <v>1.4164494263329492</v>
      </c>
      <c r="AG175" s="142">
        <v>4.1516575542134708</v>
      </c>
      <c r="AH175" s="142">
        <v>8.2319996477007251</v>
      </c>
      <c r="AI175" s="142">
        <v>13.874542340845498</v>
      </c>
      <c r="AJ175" s="142">
        <v>21.106386227319526</v>
      </c>
      <c r="AK175" s="142">
        <v>29.723387206637842</v>
      </c>
      <c r="AL175" s="142">
        <v>40.100461913588063</v>
      </c>
      <c r="AM175" s="142">
        <v>51.765478318308396</v>
      </c>
      <c r="AN175" s="142">
        <v>64.478571632271468</v>
      </c>
      <c r="AO175" s="142">
        <v>77.890340463598733</v>
      </c>
      <c r="AP175" s="142">
        <v>92.15798202287958</v>
      </c>
      <c r="AQ175" s="142">
        <v>107.7470155488239</v>
      </c>
      <c r="AR175" s="142">
        <v>124.47868667997294</v>
      </c>
      <c r="AS175" s="142">
        <v>142.44356310916734</v>
      </c>
      <c r="AT175" s="142">
        <v>161.43862223421453</v>
      </c>
      <c r="AU175" s="142">
        <v>182.2031107301745</v>
      </c>
      <c r="AV175" s="142">
        <v>204.14891629735234</v>
      </c>
      <c r="AW175" s="142">
        <v>226.8987715754937</v>
      </c>
      <c r="AX175" s="142">
        <v>250.60833394326451</v>
      </c>
      <c r="AY175" s="142">
        <v>275.12640695916588</v>
      </c>
      <c r="AZ175" s="142">
        <v>300.86997562344789</v>
      </c>
    </row>
    <row r="176" spans="1:52">
      <c r="A176" s="128" t="s">
        <v>150</v>
      </c>
      <c r="B176" s="142">
        <v>0</v>
      </c>
      <c r="C176" s="142">
        <v>0</v>
      </c>
      <c r="D176" s="142">
        <v>0</v>
      </c>
      <c r="E176" s="142">
        <v>0</v>
      </c>
      <c r="F176" s="142">
        <v>0</v>
      </c>
      <c r="G176" s="142">
        <v>0</v>
      </c>
      <c r="H176" s="142">
        <v>0</v>
      </c>
      <c r="I176" s="142">
        <v>0</v>
      </c>
      <c r="J176" s="142">
        <v>0</v>
      </c>
      <c r="K176" s="142">
        <v>0</v>
      </c>
      <c r="L176" s="142">
        <v>0</v>
      </c>
      <c r="M176" s="142">
        <v>0</v>
      </c>
      <c r="N176" s="142">
        <v>0</v>
      </c>
      <c r="O176" s="142">
        <v>0</v>
      </c>
      <c r="P176" s="142">
        <v>0</v>
      </c>
      <c r="Q176" s="142">
        <v>0</v>
      </c>
      <c r="R176" s="142">
        <v>0</v>
      </c>
      <c r="S176" s="142">
        <v>0</v>
      </c>
      <c r="T176" s="142">
        <v>0</v>
      </c>
      <c r="U176" s="142">
        <v>0</v>
      </c>
      <c r="V176" s="142">
        <v>0</v>
      </c>
      <c r="W176" s="142">
        <v>0</v>
      </c>
      <c r="X176" s="142">
        <v>0</v>
      </c>
      <c r="Y176" s="142">
        <v>0</v>
      </c>
      <c r="Z176" s="142">
        <v>0</v>
      </c>
      <c r="AA176" s="142">
        <v>0</v>
      </c>
      <c r="AB176" s="142">
        <v>0</v>
      </c>
      <c r="AC176" s="142">
        <v>0</v>
      </c>
      <c r="AD176" s="142">
        <v>0</v>
      </c>
      <c r="AE176" s="142">
        <v>0</v>
      </c>
      <c r="AF176" s="142">
        <v>0</v>
      </c>
      <c r="AG176" s="142">
        <v>0</v>
      </c>
      <c r="AH176" s="142">
        <v>0</v>
      </c>
      <c r="AI176" s="142">
        <v>0</v>
      </c>
      <c r="AJ176" s="142">
        <v>0</v>
      </c>
      <c r="AK176" s="142">
        <v>0</v>
      </c>
      <c r="AL176" s="142">
        <v>0</v>
      </c>
      <c r="AM176" s="142">
        <v>0</v>
      </c>
      <c r="AN176" s="142">
        <v>0</v>
      </c>
      <c r="AO176" s="142">
        <v>0</v>
      </c>
      <c r="AP176" s="142">
        <v>0</v>
      </c>
      <c r="AQ176" s="142">
        <v>0</v>
      </c>
      <c r="AR176" s="142">
        <v>0</v>
      </c>
      <c r="AS176" s="142">
        <v>0</v>
      </c>
      <c r="AT176" s="142">
        <v>0</v>
      </c>
      <c r="AU176" s="142">
        <v>0</v>
      </c>
      <c r="AV176" s="142">
        <v>0</v>
      </c>
      <c r="AW176" s="142">
        <v>0</v>
      </c>
      <c r="AX176" s="142">
        <v>0</v>
      </c>
      <c r="AY176" s="142">
        <v>0</v>
      </c>
      <c r="AZ176" s="142">
        <v>0</v>
      </c>
    </row>
    <row r="177" spans="1:52">
      <c r="A177" s="126" t="s">
        <v>144</v>
      </c>
      <c r="B177" s="148">
        <v>0</v>
      </c>
      <c r="C177" s="148">
        <v>0</v>
      </c>
      <c r="D177" s="148">
        <v>0</v>
      </c>
      <c r="E177" s="148">
        <v>0</v>
      </c>
      <c r="F177" s="148">
        <v>0</v>
      </c>
      <c r="G177" s="148">
        <v>0</v>
      </c>
      <c r="H177" s="148">
        <v>0</v>
      </c>
      <c r="I177" s="148">
        <v>0</v>
      </c>
      <c r="J177" s="148">
        <v>0</v>
      </c>
      <c r="K177" s="148">
        <v>0</v>
      </c>
      <c r="L177" s="148">
        <v>0</v>
      </c>
      <c r="M177" s="148">
        <v>0</v>
      </c>
      <c r="N177" s="148">
        <v>0</v>
      </c>
      <c r="O177" s="148">
        <v>0</v>
      </c>
      <c r="P177" s="148">
        <v>0</v>
      </c>
      <c r="Q177" s="148">
        <v>0</v>
      </c>
      <c r="R177" s="148">
        <v>3.5193140179577621E-2</v>
      </c>
      <c r="S177" s="148">
        <v>7.0321584727127087E-2</v>
      </c>
      <c r="T177" s="148">
        <v>0.13905928676162294</v>
      </c>
      <c r="U177" s="148">
        <v>0.2296707771389121</v>
      </c>
      <c r="V177" s="148">
        <v>0.35444934593342314</v>
      </c>
      <c r="W177" s="148">
        <v>0.35245197709293358</v>
      </c>
      <c r="X177" s="148">
        <v>0.34835047683630493</v>
      </c>
      <c r="Y177" s="148">
        <v>0.32796424803905078</v>
      </c>
      <c r="Z177" s="148">
        <v>0.26161477621690732</v>
      </c>
      <c r="AA177" s="148">
        <v>0.18845133637776829</v>
      </c>
      <c r="AB177" s="148">
        <v>0.13415747433528541</v>
      </c>
      <c r="AC177" s="148">
        <v>6.5026717843038359E-2</v>
      </c>
      <c r="AD177" s="148">
        <v>0</v>
      </c>
      <c r="AE177" s="148">
        <v>0</v>
      </c>
      <c r="AF177" s="148">
        <v>2.9780355501851146</v>
      </c>
      <c r="AG177" s="148">
        <v>12.938028716919156</v>
      </c>
      <c r="AH177" s="148">
        <v>29.595028594768081</v>
      </c>
      <c r="AI177" s="148">
        <v>54.151093427084277</v>
      </c>
      <c r="AJ177" s="148">
        <v>85.47958360979591</v>
      </c>
      <c r="AK177" s="148">
        <v>124.26692598388414</v>
      </c>
      <c r="AL177" s="148">
        <v>168.68252352208032</v>
      </c>
      <c r="AM177" s="148">
        <v>218.70727428952802</v>
      </c>
      <c r="AN177" s="148">
        <v>271.35307577476902</v>
      </c>
      <c r="AO177" s="148">
        <v>326.50181670934228</v>
      </c>
      <c r="AP177" s="148">
        <v>386.14308981268186</v>
      </c>
      <c r="AQ177" s="148">
        <v>451.43750788038636</v>
      </c>
      <c r="AR177" s="148">
        <v>522.00808212396146</v>
      </c>
      <c r="AS177" s="148">
        <v>596.06934120657002</v>
      </c>
      <c r="AT177" s="148">
        <v>674.01514665426828</v>
      </c>
      <c r="AU177" s="148">
        <v>757.1574150332176</v>
      </c>
      <c r="AV177" s="148">
        <v>843.66177721017891</v>
      </c>
      <c r="AW177" s="148">
        <v>935.46942451081327</v>
      </c>
      <c r="AX177" s="148">
        <v>1030.4579717847985</v>
      </c>
      <c r="AY177" s="148">
        <v>1129.8331922771681</v>
      </c>
      <c r="AZ177" s="148">
        <v>1234.7330972206732</v>
      </c>
    </row>
    <row r="178" spans="1:52">
      <c r="A178" s="128" t="s">
        <v>145</v>
      </c>
      <c r="B178" s="142">
        <v>0</v>
      </c>
      <c r="C178" s="142">
        <v>0</v>
      </c>
      <c r="D178" s="142">
        <v>0</v>
      </c>
      <c r="E178" s="142">
        <v>0</v>
      </c>
      <c r="F178" s="142">
        <v>0</v>
      </c>
      <c r="G178" s="142">
        <v>0</v>
      </c>
      <c r="H178" s="142">
        <v>0</v>
      </c>
      <c r="I178" s="142">
        <v>0</v>
      </c>
      <c r="J178" s="142">
        <v>0</v>
      </c>
      <c r="K178" s="142">
        <v>0</v>
      </c>
      <c r="L178" s="142">
        <v>0</v>
      </c>
      <c r="M178" s="142">
        <v>0</v>
      </c>
      <c r="N178" s="142">
        <v>0</v>
      </c>
      <c r="O178" s="142">
        <v>0</v>
      </c>
      <c r="P178" s="142">
        <v>0</v>
      </c>
      <c r="Q178" s="142">
        <v>0</v>
      </c>
      <c r="R178" s="142">
        <v>0</v>
      </c>
      <c r="S178" s="142">
        <v>0</v>
      </c>
      <c r="T178" s="142">
        <v>0</v>
      </c>
      <c r="U178" s="142">
        <v>0</v>
      </c>
      <c r="V178" s="142">
        <v>0</v>
      </c>
      <c r="W178" s="142">
        <v>0</v>
      </c>
      <c r="X178" s="142">
        <v>0</v>
      </c>
      <c r="Y178" s="142">
        <v>0</v>
      </c>
      <c r="Z178" s="142">
        <v>0</v>
      </c>
      <c r="AA178" s="142">
        <v>0</v>
      </c>
      <c r="AB178" s="142">
        <v>0</v>
      </c>
      <c r="AC178" s="142">
        <v>0</v>
      </c>
      <c r="AD178" s="142">
        <v>0</v>
      </c>
      <c r="AE178" s="142">
        <v>0</v>
      </c>
      <c r="AF178" s="142">
        <v>1.3648566103757398</v>
      </c>
      <c r="AG178" s="142">
        <v>6.3222181304602367</v>
      </c>
      <c r="AH178" s="142">
        <v>15.32114098840672</v>
      </c>
      <c r="AI178" s="142">
        <v>29.381157138721218</v>
      </c>
      <c r="AJ178" s="142">
        <v>48.647000679521547</v>
      </c>
      <c r="AK178" s="142">
        <v>73.92305870731326</v>
      </c>
      <c r="AL178" s="142">
        <v>104.66874270473097</v>
      </c>
      <c r="AM178" s="142">
        <v>141.44635916832675</v>
      </c>
      <c r="AN178" s="142">
        <v>182.03981018877619</v>
      </c>
      <c r="AO178" s="142">
        <v>227.19523562080883</v>
      </c>
      <c r="AP178" s="142">
        <v>277.82303948642311</v>
      </c>
      <c r="AQ178" s="142">
        <v>334.51556032195515</v>
      </c>
      <c r="AR178" s="142">
        <v>397.30554667529577</v>
      </c>
      <c r="AS178" s="142">
        <v>464.27585237604893</v>
      </c>
      <c r="AT178" s="142">
        <v>536.91758440567423</v>
      </c>
      <c r="AU178" s="142">
        <v>614.67599842761149</v>
      </c>
      <c r="AV178" s="142">
        <v>696.17016354970781</v>
      </c>
      <c r="AW178" s="142">
        <v>783.22859290160557</v>
      </c>
      <c r="AX178" s="142">
        <v>873.78494259152296</v>
      </c>
      <c r="AY178" s="142">
        <v>969.1699763565905</v>
      </c>
      <c r="AZ178" s="142">
        <v>1069.7352066341616</v>
      </c>
    </row>
    <row r="179" spans="1:52">
      <c r="A179" s="129" t="s">
        <v>151</v>
      </c>
      <c r="B179" s="143">
        <v>0</v>
      </c>
      <c r="C179" s="143">
        <v>0</v>
      </c>
      <c r="D179" s="143">
        <v>0</v>
      </c>
      <c r="E179" s="143">
        <v>0</v>
      </c>
      <c r="F179" s="143">
        <v>0</v>
      </c>
      <c r="G179" s="143">
        <v>0</v>
      </c>
      <c r="H179" s="143">
        <v>0</v>
      </c>
      <c r="I179" s="143">
        <v>0</v>
      </c>
      <c r="J179" s="143">
        <v>0</v>
      </c>
      <c r="K179" s="143">
        <v>0</v>
      </c>
      <c r="L179" s="143">
        <v>0</v>
      </c>
      <c r="M179" s="143">
        <v>0</v>
      </c>
      <c r="N179" s="143">
        <v>0</v>
      </c>
      <c r="O179" s="143">
        <v>0</v>
      </c>
      <c r="P179" s="143">
        <v>0</v>
      </c>
      <c r="Q179" s="143">
        <v>0</v>
      </c>
      <c r="R179" s="143">
        <v>3.5193140179577621E-2</v>
      </c>
      <c r="S179" s="143">
        <v>7.0321584727127087E-2</v>
      </c>
      <c r="T179" s="143">
        <v>0.13905928676162294</v>
      </c>
      <c r="U179" s="143">
        <v>0.2296707771389121</v>
      </c>
      <c r="V179" s="143">
        <v>0.35444934593342314</v>
      </c>
      <c r="W179" s="143">
        <v>0.35245197709293358</v>
      </c>
      <c r="X179" s="143">
        <v>0.34835047683630493</v>
      </c>
      <c r="Y179" s="143">
        <v>0.32796424803905078</v>
      </c>
      <c r="Z179" s="143">
        <v>0.26161477621690732</v>
      </c>
      <c r="AA179" s="143">
        <v>0.18845133637776829</v>
      </c>
      <c r="AB179" s="143">
        <v>0.13415747433528541</v>
      </c>
      <c r="AC179" s="143">
        <v>6.5026717843038359E-2</v>
      </c>
      <c r="AD179" s="143">
        <v>0</v>
      </c>
      <c r="AE179" s="143">
        <v>0</v>
      </c>
      <c r="AF179" s="143">
        <v>1.6131789398093745</v>
      </c>
      <c r="AG179" s="143">
        <v>6.6158105864589185</v>
      </c>
      <c r="AH179" s="143">
        <v>14.27388760636136</v>
      </c>
      <c r="AI179" s="143">
        <v>24.769936288363059</v>
      </c>
      <c r="AJ179" s="143">
        <v>36.832582930274363</v>
      </c>
      <c r="AK179" s="143">
        <v>50.343867276570869</v>
      </c>
      <c r="AL179" s="143">
        <v>64.013780817349357</v>
      </c>
      <c r="AM179" s="143">
        <v>77.260915121201251</v>
      </c>
      <c r="AN179" s="143">
        <v>89.313265585992824</v>
      </c>
      <c r="AO179" s="143">
        <v>99.306581088533449</v>
      </c>
      <c r="AP179" s="143">
        <v>108.32005032625874</v>
      </c>
      <c r="AQ179" s="143">
        <v>116.92194755843121</v>
      </c>
      <c r="AR179" s="143">
        <v>124.70253544866573</v>
      </c>
      <c r="AS179" s="143">
        <v>131.79348883052106</v>
      </c>
      <c r="AT179" s="143">
        <v>137.09756224859402</v>
      </c>
      <c r="AU179" s="143">
        <v>142.48141660560614</v>
      </c>
      <c r="AV179" s="143">
        <v>147.4916136604711</v>
      </c>
      <c r="AW179" s="143">
        <v>152.2408316092077</v>
      </c>
      <c r="AX179" s="143">
        <v>156.67302919327545</v>
      </c>
      <c r="AY179" s="143">
        <v>160.66321592057756</v>
      </c>
      <c r="AZ179" s="143">
        <v>164.99789058651155</v>
      </c>
    </row>
    <row r="180" spans="1:52">
      <c r="A180" s="130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</row>
    <row r="181" spans="1:52">
      <c r="A181" s="20" t="s">
        <v>173</v>
      </c>
      <c r="B181" s="138">
        <v>9450.2360174528058</v>
      </c>
      <c r="C181" s="138">
        <v>9184.9482673562925</v>
      </c>
      <c r="D181" s="138">
        <v>9187.9420712225983</v>
      </c>
      <c r="E181" s="138">
        <v>9025.1892214448562</v>
      </c>
      <c r="F181" s="138">
        <v>8735.1106826839823</v>
      </c>
      <c r="G181" s="138">
        <v>8553.1400765643484</v>
      </c>
      <c r="H181" s="138">
        <v>8225.5473870522692</v>
      </c>
      <c r="I181" s="138">
        <v>8353.868073615371</v>
      </c>
      <c r="J181" s="138">
        <v>8205.0836330967068</v>
      </c>
      <c r="K181" s="138">
        <v>7835.5241199999973</v>
      </c>
      <c r="L181" s="138">
        <v>7909.4871610637547</v>
      </c>
      <c r="M181" s="138">
        <v>7903.1087643887313</v>
      </c>
      <c r="N181" s="138">
        <v>7910.8902992150943</v>
      </c>
      <c r="O181" s="138">
        <v>7572.1743218939591</v>
      </c>
      <c r="P181" s="138">
        <v>7260.6853919500827</v>
      </c>
      <c r="Q181" s="138">
        <v>7232.0881688056925</v>
      </c>
      <c r="R181" s="138">
        <v>7273.2199085988523</v>
      </c>
      <c r="S181" s="138">
        <v>7448.0256616666338</v>
      </c>
      <c r="T181" s="138">
        <v>7582.3437011525793</v>
      </c>
      <c r="U181" s="138">
        <v>7692.4654754788917</v>
      </c>
      <c r="V181" s="138">
        <v>7779.5581468827722</v>
      </c>
      <c r="W181" s="138">
        <v>7861.9013446295421</v>
      </c>
      <c r="X181" s="138">
        <v>7941.3389858848623</v>
      </c>
      <c r="Y181" s="138">
        <v>8011.5286642469073</v>
      </c>
      <c r="Z181" s="138">
        <v>8067.6938246334394</v>
      </c>
      <c r="AA181" s="138">
        <v>8137.3099376639038</v>
      </c>
      <c r="AB181" s="138">
        <v>8219.2223684557248</v>
      </c>
      <c r="AC181" s="138">
        <v>8311.9059048887138</v>
      </c>
      <c r="AD181" s="138">
        <v>8387.068658615859</v>
      </c>
      <c r="AE181" s="138">
        <v>8460.2988255468899</v>
      </c>
      <c r="AF181" s="138">
        <v>8523.7300578881241</v>
      </c>
      <c r="AG181" s="138">
        <v>8542.7116246667902</v>
      </c>
      <c r="AH181" s="138">
        <v>8608.0266068299443</v>
      </c>
      <c r="AI181" s="138">
        <v>8656.85672169397</v>
      </c>
      <c r="AJ181" s="138">
        <v>8693.7813622060712</v>
      </c>
      <c r="AK181" s="138">
        <v>8727.0323758164741</v>
      </c>
      <c r="AL181" s="138">
        <v>8752.264852362121</v>
      </c>
      <c r="AM181" s="138">
        <v>8772.3790179745974</v>
      </c>
      <c r="AN181" s="138">
        <v>8786.450538295463</v>
      </c>
      <c r="AO181" s="138">
        <v>8797.0634651458149</v>
      </c>
      <c r="AP181" s="138">
        <v>8805.8073541266058</v>
      </c>
      <c r="AQ181" s="138">
        <v>8814.5653888856286</v>
      </c>
      <c r="AR181" s="138">
        <v>8816.0165722170532</v>
      </c>
      <c r="AS181" s="138">
        <v>8813.890395835484</v>
      </c>
      <c r="AT181" s="138">
        <v>8807.3806426948577</v>
      </c>
      <c r="AU181" s="138">
        <v>8798.7241978274033</v>
      </c>
      <c r="AV181" s="138">
        <v>8782.7766392116755</v>
      </c>
      <c r="AW181" s="138">
        <v>8755.465133478674</v>
      </c>
      <c r="AX181" s="138">
        <v>8722.2249400116507</v>
      </c>
      <c r="AY181" s="138">
        <v>8693.1285177228874</v>
      </c>
      <c r="AZ181" s="138">
        <v>8674.8743969715015</v>
      </c>
    </row>
    <row r="182" spans="1:52">
      <c r="A182" s="122" t="s">
        <v>57</v>
      </c>
      <c r="B182" s="146">
        <v>7022.2461916772772</v>
      </c>
      <c r="C182" s="146">
        <v>6878.437435546808</v>
      </c>
      <c r="D182" s="146">
        <v>6877.9734161583074</v>
      </c>
      <c r="E182" s="146">
        <v>6725.8410953506054</v>
      </c>
      <c r="F182" s="146">
        <v>6371.7766147277325</v>
      </c>
      <c r="G182" s="146">
        <v>6307.0932515541745</v>
      </c>
      <c r="H182" s="146">
        <v>5996.5364655926924</v>
      </c>
      <c r="I182" s="146">
        <v>6082.9568864288403</v>
      </c>
      <c r="J182" s="146">
        <v>6079.0401396042935</v>
      </c>
      <c r="K182" s="146">
        <v>6010.9159719984909</v>
      </c>
      <c r="L182" s="146">
        <v>6033.0124638676161</v>
      </c>
      <c r="M182" s="146">
        <v>6001.4509922851221</v>
      </c>
      <c r="N182" s="146">
        <v>6096.2343649670283</v>
      </c>
      <c r="O182" s="146">
        <v>5933.4592870950964</v>
      </c>
      <c r="P182" s="146">
        <v>5709.5477902252615</v>
      </c>
      <c r="Q182" s="146">
        <v>5710.1253495797882</v>
      </c>
      <c r="R182" s="146">
        <v>5767.9500396690455</v>
      </c>
      <c r="S182" s="146">
        <v>5894.3171224847756</v>
      </c>
      <c r="T182" s="146">
        <v>5994.3526630923334</v>
      </c>
      <c r="U182" s="146">
        <v>6076.4038299093108</v>
      </c>
      <c r="V182" s="146">
        <v>6140.0292526043631</v>
      </c>
      <c r="W182" s="146">
        <v>6199.1426857408242</v>
      </c>
      <c r="X182" s="146">
        <v>6257.854537660296</v>
      </c>
      <c r="Y182" s="146">
        <v>6311.937702404929</v>
      </c>
      <c r="Z182" s="146">
        <v>6352.3136882092713</v>
      </c>
      <c r="AA182" s="146">
        <v>6406.6450174187794</v>
      </c>
      <c r="AB182" s="146">
        <v>6472.8669319989585</v>
      </c>
      <c r="AC182" s="146">
        <v>6550.3592834237252</v>
      </c>
      <c r="AD182" s="146">
        <v>6609.4524898404015</v>
      </c>
      <c r="AE182" s="146">
        <v>6666.6812445036094</v>
      </c>
      <c r="AF182" s="146">
        <v>6714.1960980075555</v>
      </c>
      <c r="AG182" s="146">
        <v>6730.7502493225811</v>
      </c>
      <c r="AH182" s="146">
        <v>6781.9532150767209</v>
      </c>
      <c r="AI182" s="146">
        <v>6817.3974466673726</v>
      </c>
      <c r="AJ182" s="146">
        <v>6842.5116087060123</v>
      </c>
      <c r="AK182" s="146">
        <v>6863.5197268369466</v>
      </c>
      <c r="AL182" s="146">
        <v>6878.1674501836078</v>
      </c>
      <c r="AM182" s="146">
        <v>6888.953081317436</v>
      </c>
      <c r="AN182" s="146">
        <v>6893.7505497738803</v>
      </c>
      <c r="AO182" s="146">
        <v>6896.4972446975307</v>
      </c>
      <c r="AP182" s="146">
        <v>6897.4667402772293</v>
      </c>
      <c r="AQ182" s="146">
        <v>6896.6985571891546</v>
      </c>
      <c r="AR182" s="146">
        <v>6890.9275000582711</v>
      </c>
      <c r="AS182" s="146">
        <v>6882.6528456696933</v>
      </c>
      <c r="AT182" s="146">
        <v>6868.8756483396537</v>
      </c>
      <c r="AU182" s="146">
        <v>6854.8309682966956</v>
      </c>
      <c r="AV182" s="146">
        <v>6833.5440762744884</v>
      </c>
      <c r="AW182" s="146">
        <v>6805.9578317599535</v>
      </c>
      <c r="AX182" s="146">
        <v>6773.2489931448818</v>
      </c>
      <c r="AY182" s="146">
        <v>6744.3917748745389</v>
      </c>
      <c r="AZ182" s="146">
        <v>6726.7225214091986</v>
      </c>
    </row>
    <row r="183" spans="1:52">
      <c r="A183" s="132" t="s">
        <v>174</v>
      </c>
      <c r="B183" s="148">
        <v>5913.863528240523</v>
      </c>
      <c r="C183" s="148">
        <v>5721.9440223395086</v>
      </c>
      <c r="D183" s="148">
        <v>5694.8905610879592</v>
      </c>
      <c r="E183" s="148">
        <v>5545.6764836160628</v>
      </c>
      <c r="F183" s="148">
        <v>5141.7000116754571</v>
      </c>
      <c r="G183" s="148">
        <v>5066.8814738103665</v>
      </c>
      <c r="H183" s="148">
        <v>4740.9776387942948</v>
      </c>
      <c r="I183" s="148">
        <v>4801.1808716021969</v>
      </c>
      <c r="J183" s="148">
        <v>4716.3701155327763</v>
      </c>
      <c r="K183" s="148">
        <v>4597.1416933753535</v>
      </c>
      <c r="L183" s="148">
        <v>4600.8216055458597</v>
      </c>
      <c r="M183" s="148">
        <v>4560.8861529357109</v>
      </c>
      <c r="N183" s="148">
        <v>4660.1697206399385</v>
      </c>
      <c r="O183" s="148">
        <v>4506.0833376274486</v>
      </c>
      <c r="P183" s="148">
        <v>4312.2008093431286</v>
      </c>
      <c r="Q183" s="148">
        <v>4311.3495911108394</v>
      </c>
      <c r="R183" s="148">
        <v>4353.3292172579677</v>
      </c>
      <c r="S183" s="148">
        <v>4431.6930939805834</v>
      </c>
      <c r="T183" s="148">
        <v>4487.9292592440106</v>
      </c>
      <c r="U183" s="148">
        <v>4528.0563588612567</v>
      </c>
      <c r="V183" s="148">
        <v>4553.9316623081722</v>
      </c>
      <c r="W183" s="148">
        <v>4576.9227301321698</v>
      </c>
      <c r="X183" s="148">
        <v>4591.967880807495</v>
      </c>
      <c r="Y183" s="148">
        <v>4605.5662925326187</v>
      </c>
      <c r="Z183" s="148">
        <v>4616.4330130014987</v>
      </c>
      <c r="AA183" s="148">
        <v>4627.2244420582865</v>
      </c>
      <c r="AB183" s="148">
        <v>4643.291502112249</v>
      </c>
      <c r="AC183" s="148">
        <v>4660.8140136476241</v>
      </c>
      <c r="AD183" s="148">
        <v>4671.4465886072285</v>
      </c>
      <c r="AE183" s="148">
        <v>4684.5084694804773</v>
      </c>
      <c r="AF183" s="148">
        <v>4694.3642667557151</v>
      </c>
      <c r="AG183" s="148">
        <v>4678.026411255576</v>
      </c>
      <c r="AH183" s="148">
        <v>4687.4173627702839</v>
      </c>
      <c r="AI183" s="148">
        <v>4691.1438983965809</v>
      </c>
      <c r="AJ183" s="148">
        <v>4692.4415182296152</v>
      </c>
      <c r="AK183" s="148">
        <v>4689.8745990236639</v>
      </c>
      <c r="AL183" s="148">
        <v>4685.8637191170055</v>
      </c>
      <c r="AM183" s="148">
        <v>4679.4215512712644</v>
      </c>
      <c r="AN183" s="148">
        <v>4669.3240853729912</v>
      </c>
      <c r="AO183" s="148">
        <v>4658.2442300951661</v>
      </c>
      <c r="AP183" s="148">
        <v>4646.7640902385756</v>
      </c>
      <c r="AQ183" s="148">
        <v>4633.9523681042856</v>
      </c>
      <c r="AR183" s="148">
        <v>4618.5822997217329</v>
      </c>
      <c r="AS183" s="148">
        <v>4601.2986876986552</v>
      </c>
      <c r="AT183" s="148">
        <v>4579.2743173757708</v>
      </c>
      <c r="AU183" s="148">
        <v>4557.1315847267533</v>
      </c>
      <c r="AV183" s="148">
        <v>4528.9560667972437</v>
      </c>
      <c r="AW183" s="148">
        <v>4495.953848306066</v>
      </c>
      <c r="AX183" s="148">
        <v>4463.3374819212231</v>
      </c>
      <c r="AY183" s="148">
        <v>4433.8323709911001</v>
      </c>
      <c r="AZ183" s="148">
        <v>4412.8161708184953</v>
      </c>
    </row>
    <row r="184" spans="1:52">
      <c r="A184" s="111" t="s">
        <v>137</v>
      </c>
      <c r="B184" s="142">
        <v>2680.6841849550933</v>
      </c>
      <c r="C184" s="142">
        <v>2467.8285753945202</v>
      </c>
      <c r="D184" s="142">
        <v>2449.0214294386387</v>
      </c>
      <c r="E184" s="142">
        <v>2389.8362155782047</v>
      </c>
      <c r="F184" s="142">
        <v>2394.7139672074354</v>
      </c>
      <c r="G184" s="142">
        <v>2178.7614034613093</v>
      </c>
      <c r="H184" s="142">
        <v>2115.5163195260825</v>
      </c>
      <c r="I184" s="142">
        <v>2261.9494227857308</v>
      </c>
      <c r="J184" s="142">
        <v>2205.3558993199877</v>
      </c>
      <c r="K184" s="142">
        <v>2016.7927937105705</v>
      </c>
      <c r="L184" s="142">
        <v>2036.5584330493082</v>
      </c>
      <c r="M184" s="142">
        <v>1920.9216983222593</v>
      </c>
      <c r="N184" s="142">
        <v>2005.3795741073509</v>
      </c>
      <c r="O184" s="142">
        <v>1803.4734739512448</v>
      </c>
      <c r="P184" s="142">
        <v>1704.5961208286456</v>
      </c>
      <c r="Q184" s="142">
        <v>1602.2788630107145</v>
      </c>
      <c r="R184" s="142">
        <v>1618.5227751730238</v>
      </c>
      <c r="S184" s="142">
        <v>1650.6537195449532</v>
      </c>
      <c r="T184" s="142">
        <v>1674.1182191096709</v>
      </c>
      <c r="U184" s="142">
        <v>1691.149537753126</v>
      </c>
      <c r="V184" s="142">
        <v>1702.8656387529791</v>
      </c>
      <c r="W184" s="142">
        <v>1711.9235181086133</v>
      </c>
      <c r="X184" s="142">
        <v>1717.7353225562283</v>
      </c>
      <c r="Y184" s="142">
        <v>1722.3469689708247</v>
      </c>
      <c r="Z184" s="142">
        <v>1725.0517426464362</v>
      </c>
      <c r="AA184" s="142">
        <v>1727.8544797154987</v>
      </c>
      <c r="AB184" s="142">
        <v>1733.1915295621313</v>
      </c>
      <c r="AC184" s="142">
        <v>1737.2892339738348</v>
      </c>
      <c r="AD184" s="142">
        <v>1737.3403753927528</v>
      </c>
      <c r="AE184" s="142">
        <v>1740.8149086139849</v>
      </c>
      <c r="AF184" s="142">
        <v>1742.5918922324142</v>
      </c>
      <c r="AG184" s="142">
        <v>1728.5902681813482</v>
      </c>
      <c r="AH184" s="142">
        <v>1728.8607957637871</v>
      </c>
      <c r="AI184" s="142">
        <v>1726.669487472916</v>
      </c>
      <c r="AJ184" s="142">
        <v>1725.290462989238</v>
      </c>
      <c r="AK184" s="142">
        <v>1720.7311354400579</v>
      </c>
      <c r="AL184" s="142">
        <v>1716.0782951601052</v>
      </c>
      <c r="AM184" s="142">
        <v>1707.9996090074815</v>
      </c>
      <c r="AN184" s="142">
        <v>1697.109539380459</v>
      </c>
      <c r="AO184" s="142">
        <v>1682.8525056669396</v>
      </c>
      <c r="AP184" s="142">
        <v>1667.2802487756908</v>
      </c>
      <c r="AQ184" s="142">
        <v>1650.9624907093537</v>
      </c>
      <c r="AR184" s="142">
        <v>1635.8496714572143</v>
      </c>
      <c r="AS184" s="142">
        <v>1619.1197733672236</v>
      </c>
      <c r="AT184" s="142">
        <v>1595.7926987322635</v>
      </c>
      <c r="AU184" s="142">
        <v>1577.2263365228066</v>
      </c>
      <c r="AV184" s="142">
        <v>1553.7205626981158</v>
      </c>
      <c r="AW184" s="142">
        <v>1522.0700924787279</v>
      </c>
      <c r="AX184" s="142">
        <v>1490.1095099404067</v>
      </c>
      <c r="AY184" s="142">
        <v>1454.3409166583372</v>
      </c>
      <c r="AZ184" s="142">
        <v>1427.7151564559156</v>
      </c>
    </row>
    <row r="185" spans="1:52">
      <c r="A185" s="111" t="s">
        <v>157</v>
      </c>
      <c r="B185" s="142">
        <v>3233.1793432854297</v>
      </c>
      <c r="C185" s="142">
        <v>3254.1154469449884</v>
      </c>
      <c r="D185" s="142">
        <v>3245.8691316493205</v>
      </c>
      <c r="E185" s="142">
        <v>3155.8402680378581</v>
      </c>
      <c r="F185" s="142">
        <v>2746.9860444680212</v>
      </c>
      <c r="G185" s="142">
        <v>2888.1200703490572</v>
      </c>
      <c r="H185" s="142">
        <v>2625.4613192682127</v>
      </c>
      <c r="I185" s="142">
        <v>2539.2314488164657</v>
      </c>
      <c r="J185" s="142">
        <v>2511.0142162127891</v>
      </c>
      <c r="K185" s="142">
        <v>2580.3488996647834</v>
      </c>
      <c r="L185" s="142">
        <v>2564.2631724965518</v>
      </c>
      <c r="M185" s="142">
        <v>2639.9644546134518</v>
      </c>
      <c r="N185" s="142">
        <v>2654.7901465325872</v>
      </c>
      <c r="O185" s="142">
        <v>2702.609863676204</v>
      </c>
      <c r="P185" s="142">
        <v>2607.6046885144829</v>
      </c>
      <c r="Q185" s="142">
        <v>2709.0707281001251</v>
      </c>
      <c r="R185" s="142">
        <v>2734.8064420849437</v>
      </c>
      <c r="S185" s="142">
        <v>2781.0393744356302</v>
      </c>
      <c r="T185" s="142">
        <v>2813.8110401343392</v>
      </c>
      <c r="U185" s="142">
        <v>2836.9068211081303</v>
      </c>
      <c r="V185" s="142">
        <v>2851.0660235551936</v>
      </c>
      <c r="W185" s="142">
        <v>2864.9992120235561</v>
      </c>
      <c r="X185" s="142">
        <v>2874.2325582512663</v>
      </c>
      <c r="Y185" s="142">
        <v>2883.2193235617938</v>
      </c>
      <c r="Z185" s="142">
        <v>2891.381270355062</v>
      </c>
      <c r="AA185" s="142">
        <v>2899.3699623427874</v>
      </c>
      <c r="AB185" s="142">
        <v>2910.0999725501179</v>
      </c>
      <c r="AC185" s="142">
        <v>2923.524779673789</v>
      </c>
      <c r="AD185" s="142">
        <v>2934.1062132144762</v>
      </c>
      <c r="AE185" s="142">
        <v>2943.6935608664921</v>
      </c>
      <c r="AF185" s="142">
        <v>2951.7723745233006</v>
      </c>
      <c r="AG185" s="142">
        <v>2949.4361430742274</v>
      </c>
      <c r="AH185" s="142">
        <v>2958.5565670064966</v>
      </c>
      <c r="AI185" s="142">
        <v>2964.4744109236649</v>
      </c>
      <c r="AJ185" s="142">
        <v>2967.1510552403774</v>
      </c>
      <c r="AK185" s="142">
        <v>2969.1434635836063</v>
      </c>
      <c r="AL185" s="142">
        <v>2969.7854239569006</v>
      </c>
      <c r="AM185" s="142">
        <v>2971.421942263783</v>
      </c>
      <c r="AN185" s="142">
        <v>2972.2145459925327</v>
      </c>
      <c r="AO185" s="142">
        <v>2975.3917244282266</v>
      </c>
      <c r="AP185" s="142">
        <v>2979.4838414628848</v>
      </c>
      <c r="AQ185" s="142">
        <v>2982.9898773949317</v>
      </c>
      <c r="AR185" s="142">
        <v>2982.7326282645181</v>
      </c>
      <c r="AS185" s="142">
        <v>2982.1789143314313</v>
      </c>
      <c r="AT185" s="142">
        <v>2983.4816186435073</v>
      </c>
      <c r="AU185" s="142">
        <v>2979.9052482039469</v>
      </c>
      <c r="AV185" s="142">
        <v>2975.2355040991279</v>
      </c>
      <c r="AW185" s="142">
        <v>2973.8837558273381</v>
      </c>
      <c r="AX185" s="142">
        <v>2973.2279719808166</v>
      </c>
      <c r="AY185" s="142">
        <v>2979.4914543327627</v>
      </c>
      <c r="AZ185" s="142">
        <v>2985.1010143625799</v>
      </c>
    </row>
    <row r="186" spans="1:52">
      <c r="A186" s="132" t="s">
        <v>72</v>
      </c>
      <c r="B186" s="148">
        <v>542.92070935385539</v>
      </c>
      <c r="C186" s="148">
        <v>599.02806774051066</v>
      </c>
      <c r="D186" s="148">
        <v>623.7477174788088</v>
      </c>
      <c r="E186" s="148">
        <v>639.2539287113716</v>
      </c>
      <c r="F186" s="148">
        <v>677.84047740439905</v>
      </c>
      <c r="G186" s="148">
        <v>697.08441345722906</v>
      </c>
      <c r="H186" s="148">
        <v>713.662829505731</v>
      </c>
      <c r="I186" s="148">
        <v>736.32786717013073</v>
      </c>
      <c r="J186" s="148">
        <v>803.06364154634718</v>
      </c>
      <c r="K186" s="148">
        <v>857.2589580681456</v>
      </c>
      <c r="L186" s="148">
        <v>865.74592053607398</v>
      </c>
      <c r="M186" s="148">
        <v>877.15914052633752</v>
      </c>
      <c r="N186" s="148">
        <v>869.42721617691393</v>
      </c>
      <c r="O186" s="148">
        <v>869.98159999199436</v>
      </c>
      <c r="P186" s="148">
        <v>846.2803148026702</v>
      </c>
      <c r="Q186" s="148">
        <v>850.85415783461542</v>
      </c>
      <c r="R186" s="148">
        <v>848.83085946721803</v>
      </c>
      <c r="S186" s="148">
        <v>879.28126892945784</v>
      </c>
      <c r="T186" s="148">
        <v>907.08262622289624</v>
      </c>
      <c r="U186" s="148">
        <v>936.47591742167049</v>
      </c>
      <c r="V186" s="148">
        <v>965.15359759680882</v>
      </c>
      <c r="W186" s="148">
        <v>992.89052759966808</v>
      </c>
      <c r="X186" s="148">
        <v>1029.4095251837152</v>
      </c>
      <c r="Y186" s="148">
        <v>1062.8774099584853</v>
      </c>
      <c r="Z186" s="148">
        <v>1085.3785514160293</v>
      </c>
      <c r="AA186" s="148">
        <v>1121.8357440362283</v>
      </c>
      <c r="AB186" s="148">
        <v>1165.075403221148</v>
      </c>
      <c r="AC186" s="148">
        <v>1218.1722048480931</v>
      </c>
      <c r="AD186" s="148">
        <v>1260.3704151912179</v>
      </c>
      <c r="AE186" s="148">
        <v>1298.6471897612425</v>
      </c>
      <c r="AF186" s="148">
        <v>1331.0000055546909</v>
      </c>
      <c r="AG186" s="148">
        <v>1361.7318090026627</v>
      </c>
      <c r="AH186" s="148">
        <v>1397.5913015090696</v>
      </c>
      <c r="AI186" s="148">
        <v>1423.9779281224858</v>
      </c>
      <c r="AJ186" s="148">
        <v>1442.9934768275814</v>
      </c>
      <c r="AK186" s="148">
        <v>1462.013746716201</v>
      </c>
      <c r="AL186" s="148">
        <v>1476.3880546124121</v>
      </c>
      <c r="AM186" s="148">
        <v>1489.4878451983261</v>
      </c>
      <c r="AN186" s="148">
        <v>1500.5056084419787</v>
      </c>
      <c r="AO186" s="148">
        <v>1510.5009096288452</v>
      </c>
      <c r="AP186" s="148">
        <v>1519.1988780292904</v>
      </c>
      <c r="AQ186" s="148">
        <v>1527.4357245754065</v>
      </c>
      <c r="AR186" s="148">
        <v>1533.5022630262292</v>
      </c>
      <c r="AS186" s="148">
        <v>1539.0417281543646</v>
      </c>
      <c r="AT186" s="148">
        <v>1543.8666822771477</v>
      </c>
      <c r="AU186" s="148">
        <v>1548.4384932680514</v>
      </c>
      <c r="AV186" s="148">
        <v>1551.6750597588066</v>
      </c>
      <c r="AW186" s="148">
        <v>1553.8886429068407</v>
      </c>
      <c r="AX186" s="148">
        <v>1550.5732495469358</v>
      </c>
      <c r="AY186" s="148">
        <v>1547.7830922914573</v>
      </c>
      <c r="AZ186" s="148">
        <v>1547.6680279890702</v>
      </c>
    </row>
    <row r="187" spans="1:52">
      <c r="A187" s="132" t="s">
        <v>68</v>
      </c>
      <c r="B187" s="148">
        <v>565.46195408289861</v>
      </c>
      <c r="C187" s="148">
        <v>557.46534546678834</v>
      </c>
      <c r="D187" s="148">
        <v>559.33513759153857</v>
      </c>
      <c r="E187" s="148">
        <v>540.91068302317115</v>
      </c>
      <c r="F187" s="148">
        <v>552.23612564787663</v>
      </c>
      <c r="G187" s="148">
        <v>543.12736428657911</v>
      </c>
      <c r="H187" s="148">
        <v>541.89599729266683</v>
      </c>
      <c r="I187" s="148">
        <v>545.44814765651233</v>
      </c>
      <c r="J187" s="148">
        <v>559.60638252517037</v>
      </c>
      <c r="K187" s="148">
        <v>556.51532055499263</v>
      </c>
      <c r="L187" s="148">
        <v>566.44493778568267</v>
      </c>
      <c r="M187" s="148">
        <v>563.40569882307443</v>
      </c>
      <c r="N187" s="148">
        <v>566.63742815017577</v>
      </c>
      <c r="O187" s="148">
        <v>557.39434947565314</v>
      </c>
      <c r="P187" s="148">
        <v>551.06666607946238</v>
      </c>
      <c r="Q187" s="148">
        <v>547.92160063433346</v>
      </c>
      <c r="R187" s="148">
        <v>565.78996294385945</v>
      </c>
      <c r="S187" s="148">
        <v>583.34275957473471</v>
      </c>
      <c r="T187" s="148">
        <v>599.34077762542574</v>
      </c>
      <c r="U187" s="148">
        <v>611.87155362638339</v>
      </c>
      <c r="V187" s="148">
        <v>620.94399269938174</v>
      </c>
      <c r="W187" s="148">
        <v>629.32942800898718</v>
      </c>
      <c r="X187" s="148">
        <v>636.47713166908545</v>
      </c>
      <c r="Y187" s="148">
        <v>643.49399991382506</v>
      </c>
      <c r="Z187" s="148">
        <v>650.5021237917432</v>
      </c>
      <c r="AA187" s="148">
        <v>657.5848313242642</v>
      </c>
      <c r="AB187" s="148">
        <v>664.50002666556122</v>
      </c>
      <c r="AC187" s="148">
        <v>671.37306492800769</v>
      </c>
      <c r="AD187" s="148">
        <v>677.63548604195535</v>
      </c>
      <c r="AE187" s="148">
        <v>683.52558526188943</v>
      </c>
      <c r="AF187" s="148">
        <v>688.83182569714972</v>
      </c>
      <c r="AG187" s="148">
        <v>690.9920290643422</v>
      </c>
      <c r="AH187" s="148">
        <v>696.9445507973669</v>
      </c>
      <c r="AI187" s="148">
        <v>702.27562014830607</v>
      </c>
      <c r="AJ187" s="148">
        <v>707.07661364881596</v>
      </c>
      <c r="AK187" s="148">
        <v>711.63138109708154</v>
      </c>
      <c r="AL187" s="148">
        <v>715.91567645419013</v>
      </c>
      <c r="AM187" s="148">
        <v>720.04368484784595</v>
      </c>
      <c r="AN187" s="148">
        <v>723.92085595891058</v>
      </c>
      <c r="AO187" s="148">
        <v>727.75210497351964</v>
      </c>
      <c r="AP187" s="148">
        <v>731.50377200936305</v>
      </c>
      <c r="AQ187" s="148">
        <v>735.31046450946269</v>
      </c>
      <c r="AR187" s="148">
        <v>738.84293731030925</v>
      </c>
      <c r="AS187" s="148">
        <v>742.31242981667378</v>
      </c>
      <c r="AT187" s="148">
        <v>745.73464868673557</v>
      </c>
      <c r="AU187" s="148">
        <v>749.26089030189121</v>
      </c>
      <c r="AV187" s="148">
        <v>752.91294971843786</v>
      </c>
      <c r="AW187" s="148">
        <v>756.11534054704725</v>
      </c>
      <c r="AX187" s="148">
        <v>759.33826167672282</v>
      </c>
      <c r="AY187" s="148">
        <v>762.7763115919812</v>
      </c>
      <c r="AZ187" s="148">
        <v>766.23832260163272</v>
      </c>
    </row>
    <row r="188" spans="1:52">
      <c r="A188" s="122" t="s">
        <v>58</v>
      </c>
      <c r="B188" s="146">
        <v>2427.9898257755281</v>
      </c>
      <c r="C188" s="146">
        <v>2306.5108318094849</v>
      </c>
      <c r="D188" s="146">
        <v>2309.96865506429</v>
      </c>
      <c r="E188" s="146">
        <v>2299.3481260942517</v>
      </c>
      <c r="F188" s="146">
        <v>2363.3340679562507</v>
      </c>
      <c r="G188" s="146">
        <v>2246.0468250101749</v>
      </c>
      <c r="H188" s="146">
        <v>2229.0109214595777</v>
      </c>
      <c r="I188" s="146">
        <v>2270.9111871865307</v>
      </c>
      <c r="J188" s="146">
        <v>2126.0434934924133</v>
      </c>
      <c r="K188" s="146">
        <v>1824.6081480015064</v>
      </c>
      <c r="L188" s="146">
        <v>1876.4746971961383</v>
      </c>
      <c r="M188" s="146">
        <v>1901.6577721036087</v>
      </c>
      <c r="N188" s="146">
        <v>1814.6559342480659</v>
      </c>
      <c r="O188" s="146">
        <v>1638.7150347988629</v>
      </c>
      <c r="P188" s="146">
        <v>1551.1376017248208</v>
      </c>
      <c r="Q188" s="146">
        <v>1521.9628192259042</v>
      </c>
      <c r="R188" s="146">
        <v>1505.2698689298063</v>
      </c>
      <c r="S188" s="146">
        <v>1553.7085391818587</v>
      </c>
      <c r="T188" s="146">
        <v>1587.991038060246</v>
      </c>
      <c r="U188" s="146">
        <v>1616.0616455695804</v>
      </c>
      <c r="V188" s="146">
        <v>1639.5288942784091</v>
      </c>
      <c r="W188" s="146">
        <v>1662.7586588887177</v>
      </c>
      <c r="X188" s="146">
        <v>1683.4844482245662</v>
      </c>
      <c r="Y188" s="146">
        <v>1699.5909618419782</v>
      </c>
      <c r="Z188" s="146">
        <v>1715.3801364241681</v>
      </c>
      <c r="AA188" s="146">
        <v>1730.6649202451247</v>
      </c>
      <c r="AB188" s="146">
        <v>1746.355436456766</v>
      </c>
      <c r="AC188" s="146">
        <v>1761.5466214649889</v>
      </c>
      <c r="AD188" s="146">
        <v>1777.6161687754575</v>
      </c>
      <c r="AE188" s="146">
        <v>1793.6175810432808</v>
      </c>
      <c r="AF188" s="146">
        <v>1809.5339598805681</v>
      </c>
      <c r="AG188" s="146">
        <v>1811.9613753442095</v>
      </c>
      <c r="AH188" s="146">
        <v>1826.0733917532236</v>
      </c>
      <c r="AI188" s="146">
        <v>1839.4592750265965</v>
      </c>
      <c r="AJ188" s="146">
        <v>1851.2697535000584</v>
      </c>
      <c r="AK188" s="146">
        <v>1863.5126489795266</v>
      </c>
      <c r="AL188" s="146">
        <v>1874.0974021785141</v>
      </c>
      <c r="AM188" s="146">
        <v>1883.4259366571619</v>
      </c>
      <c r="AN188" s="146">
        <v>1892.6999885215823</v>
      </c>
      <c r="AO188" s="146">
        <v>1900.5662204482837</v>
      </c>
      <c r="AP188" s="146">
        <v>1908.340613849376</v>
      </c>
      <c r="AQ188" s="146">
        <v>1917.8668316964747</v>
      </c>
      <c r="AR188" s="146">
        <v>1925.0890721587823</v>
      </c>
      <c r="AS188" s="146">
        <v>1931.2375501657907</v>
      </c>
      <c r="AT188" s="146">
        <v>1938.5049943552031</v>
      </c>
      <c r="AU188" s="146">
        <v>1943.8932295307081</v>
      </c>
      <c r="AV188" s="146">
        <v>1949.2325629371867</v>
      </c>
      <c r="AW188" s="146">
        <v>1949.5073017187203</v>
      </c>
      <c r="AX188" s="146">
        <v>1948.9759468667685</v>
      </c>
      <c r="AY188" s="146">
        <v>1948.7367428483481</v>
      </c>
      <c r="AZ188" s="146">
        <v>1948.1518755623035</v>
      </c>
    </row>
    <row r="189" spans="1:52">
      <c r="A189" s="133" t="s">
        <v>137</v>
      </c>
      <c r="B189" s="142">
        <v>866.70460938242638</v>
      </c>
      <c r="C189" s="142">
        <v>781.54975460547973</v>
      </c>
      <c r="D189" s="142">
        <v>785.5712605613611</v>
      </c>
      <c r="E189" s="142">
        <v>868.0243644217951</v>
      </c>
      <c r="F189" s="142">
        <v>935.96284279256452</v>
      </c>
      <c r="G189" s="142">
        <v>974.43710290477281</v>
      </c>
      <c r="H189" s="142">
        <v>889.8826804739158</v>
      </c>
      <c r="I189" s="142">
        <v>936.87914721426932</v>
      </c>
      <c r="J189" s="142">
        <v>915.47932068001137</v>
      </c>
      <c r="K189" s="142">
        <v>801.91832628942836</v>
      </c>
      <c r="L189" s="142">
        <v>799.30014739455828</v>
      </c>
      <c r="M189" s="142">
        <v>819.81606220757237</v>
      </c>
      <c r="N189" s="142">
        <v>784.30081842065113</v>
      </c>
      <c r="O189" s="142">
        <v>628.52462403052641</v>
      </c>
      <c r="P189" s="142">
        <v>582.97728642095365</v>
      </c>
      <c r="Q189" s="142">
        <v>544.96044039996707</v>
      </c>
      <c r="R189" s="142">
        <v>524.46033278245602</v>
      </c>
      <c r="S189" s="142">
        <v>540.17020222765825</v>
      </c>
      <c r="T189" s="142">
        <v>540.43435281905693</v>
      </c>
      <c r="U189" s="142">
        <v>542.8980396822576</v>
      </c>
      <c r="V189" s="142">
        <v>545.5058340260681</v>
      </c>
      <c r="W189" s="142">
        <v>550.49951357182522</v>
      </c>
      <c r="X189" s="142">
        <v>555.77186429527285</v>
      </c>
      <c r="Y189" s="142">
        <v>561.45412675509181</v>
      </c>
      <c r="Z189" s="142">
        <v>566.94516925784421</v>
      </c>
      <c r="AA189" s="142">
        <v>571.95617142972537</v>
      </c>
      <c r="AB189" s="142">
        <v>577.68283846795407</v>
      </c>
      <c r="AC189" s="142">
        <v>582.38602771129126</v>
      </c>
      <c r="AD189" s="142">
        <v>588.81692862305397</v>
      </c>
      <c r="AE189" s="142">
        <v>595.09071193140198</v>
      </c>
      <c r="AF189" s="142">
        <v>602.10994830446805</v>
      </c>
      <c r="AG189" s="142">
        <v>602.29358762145296</v>
      </c>
      <c r="AH189" s="142">
        <v>606.30051617138656</v>
      </c>
      <c r="AI189" s="142">
        <v>611.96281497278835</v>
      </c>
      <c r="AJ189" s="142">
        <v>615.16768496685961</v>
      </c>
      <c r="AK189" s="142">
        <v>619.96193182522995</v>
      </c>
      <c r="AL189" s="142">
        <v>624.02972025944825</v>
      </c>
      <c r="AM189" s="142">
        <v>625.80066948334843</v>
      </c>
      <c r="AN189" s="142">
        <v>627.45817002257047</v>
      </c>
      <c r="AO189" s="142">
        <v>628.53021540817974</v>
      </c>
      <c r="AP189" s="142">
        <v>629.18972014127792</v>
      </c>
      <c r="AQ189" s="142">
        <v>630.69149194735587</v>
      </c>
      <c r="AR189" s="142">
        <v>631.46012274037685</v>
      </c>
      <c r="AS189" s="142">
        <v>630.37710981713133</v>
      </c>
      <c r="AT189" s="142">
        <v>632.06851140687127</v>
      </c>
      <c r="AU189" s="142">
        <v>630.38128397873015</v>
      </c>
      <c r="AV189" s="142">
        <v>630.27100711603441</v>
      </c>
      <c r="AW189" s="142">
        <v>622.28662647104738</v>
      </c>
      <c r="AX189" s="142">
        <v>612.67279325834249</v>
      </c>
      <c r="AY189" s="142">
        <v>603.76960986237589</v>
      </c>
      <c r="AZ189" s="142">
        <v>594.47759658171412</v>
      </c>
    </row>
    <row r="190" spans="1:52">
      <c r="A190" s="134" t="s">
        <v>157</v>
      </c>
      <c r="B190" s="143">
        <v>1561.2852163931018</v>
      </c>
      <c r="C190" s="143">
        <v>1524.9610772040051</v>
      </c>
      <c r="D190" s="143">
        <v>1524.397394502929</v>
      </c>
      <c r="E190" s="143">
        <v>1431.3237616724566</v>
      </c>
      <c r="F190" s="143">
        <v>1427.3712251636859</v>
      </c>
      <c r="G190" s="143">
        <v>1271.6097221054019</v>
      </c>
      <c r="H190" s="143">
        <v>1339.1282409856617</v>
      </c>
      <c r="I190" s="143">
        <v>1334.0320399722611</v>
      </c>
      <c r="J190" s="143">
        <v>1210.5641728124021</v>
      </c>
      <c r="K190" s="143">
        <v>1022.689821712078</v>
      </c>
      <c r="L190" s="143">
        <v>1077.17454980158</v>
      </c>
      <c r="M190" s="143">
        <v>1081.8417098960363</v>
      </c>
      <c r="N190" s="143">
        <v>1030.3551158274147</v>
      </c>
      <c r="O190" s="143">
        <v>1010.1904107683365</v>
      </c>
      <c r="P190" s="143">
        <v>968.16031530386704</v>
      </c>
      <c r="Q190" s="143">
        <v>977.00237882593729</v>
      </c>
      <c r="R190" s="143">
        <v>980.8095361473504</v>
      </c>
      <c r="S190" s="143">
        <v>1013.5383369542003</v>
      </c>
      <c r="T190" s="143">
        <v>1047.5566852411889</v>
      </c>
      <c r="U190" s="143">
        <v>1073.1636058873228</v>
      </c>
      <c r="V190" s="143">
        <v>1094.0230602523409</v>
      </c>
      <c r="W190" s="143">
        <v>1112.2591453168925</v>
      </c>
      <c r="X190" s="143">
        <v>1127.7125839292933</v>
      </c>
      <c r="Y190" s="143">
        <v>1138.1368350868865</v>
      </c>
      <c r="Z190" s="143">
        <v>1148.434967166324</v>
      </c>
      <c r="AA190" s="143">
        <v>1158.7087488153993</v>
      </c>
      <c r="AB190" s="143">
        <v>1168.672597988812</v>
      </c>
      <c r="AC190" s="143">
        <v>1179.1605937536976</v>
      </c>
      <c r="AD190" s="143">
        <v>1188.7992401524036</v>
      </c>
      <c r="AE190" s="143">
        <v>1198.5268691118788</v>
      </c>
      <c r="AF190" s="143">
        <v>1207.4240115761002</v>
      </c>
      <c r="AG190" s="143">
        <v>1209.6677877227567</v>
      </c>
      <c r="AH190" s="143">
        <v>1219.7728755818371</v>
      </c>
      <c r="AI190" s="143">
        <v>1227.4964600538083</v>
      </c>
      <c r="AJ190" s="143">
        <v>1236.1020685331987</v>
      </c>
      <c r="AK190" s="143">
        <v>1243.5507171542965</v>
      </c>
      <c r="AL190" s="143">
        <v>1250.067681919066</v>
      </c>
      <c r="AM190" s="143">
        <v>1257.6252671738134</v>
      </c>
      <c r="AN190" s="143">
        <v>1265.2418184990117</v>
      </c>
      <c r="AO190" s="143">
        <v>1272.0360050401039</v>
      </c>
      <c r="AP190" s="143">
        <v>1279.150893708098</v>
      </c>
      <c r="AQ190" s="143">
        <v>1287.1753397491188</v>
      </c>
      <c r="AR190" s="143">
        <v>1293.6289494184055</v>
      </c>
      <c r="AS190" s="143">
        <v>1300.8604403486595</v>
      </c>
      <c r="AT190" s="143">
        <v>1306.4364829483318</v>
      </c>
      <c r="AU190" s="143">
        <v>1313.511945551978</v>
      </c>
      <c r="AV190" s="143">
        <v>1318.9615558211524</v>
      </c>
      <c r="AW190" s="143">
        <v>1327.2206752476729</v>
      </c>
      <c r="AX190" s="143">
        <v>1336.3031536084259</v>
      </c>
      <c r="AY190" s="143">
        <v>1344.9671329859723</v>
      </c>
      <c r="AZ190" s="143">
        <v>1353.6742789805894</v>
      </c>
    </row>
    <row r="191" spans="1:52">
      <c r="A191" s="130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</row>
    <row r="192" spans="1:52">
      <c r="A192" s="20" t="s">
        <v>175</v>
      </c>
      <c r="B192" s="138">
        <v>44942.583010291113</v>
      </c>
      <c r="C192" s="138">
        <v>43706.451610000004</v>
      </c>
      <c r="D192" s="138">
        <v>43126.167369999996</v>
      </c>
      <c r="E192" s="138">
        <v>44427.945619999991</v>
      </c>
      <c r="F192" s="138">
        <v>47637.009149999983</v>
      </c>
      <c r="G192" s="138">
        <v>50066.056725579852</v>
      </c>
      <c r="H192" s="138">
        <v>51683.193449999992</v>
      </c>
      <c r="I192" s="138">
        <v>53505.580399999984</v>
      </c>
      <c r="J192" s="138">
        <v>53492.077319999997</v>
      </c>
      <c r="K192" s="138">
        <v>49263.053419999997</v>
      </c>
      <c r="L192" s="138">
        <v>49274.498533417493</v>
      </c>
      <c r="M192" s="138">
        <v>50631.392204519725</v>
      </c>
      <c r="N192" s="138">
        <v>49344.473293432806</v>
      </c>
      <c r="O192" s="138">
        <v>49123.359627995611</v>
      </c>
      <c r="P192" s="138">
        <v>49533.643705461778</v>
      </c>
      <c r="Q192" s="138">
        <v>51313.600808873467</v>
      </c>
      <c r="R192" s="138">
        <v>53981.889712030374</v>
      </c>
      <c r="S192" s="138">
        <v>56413.377192603723</v>
      </c>
      <c r="T192" s="138">
        <v>58307.568086564002</v>
      </c>
      <c r="U192" s="138">
        <v>59950.971872674207</v>
      </c>
      <c r="V192" s="138">
        <v>61366.31871173151</v>
      </c>
      <c r="W192" s="138">
        <v>62730.255913732508</v>
      </c>
      <c r="X192" s="138">
        <v>63962.311131450537</v>
      </c>
      <c r="Y192" s="138">
        <v>65046.764756571611</v>
      </c>
      <c r="Z192" s="138">
        <v>65839.882130385304</v>
      </c>
      <c r="AA192" s="138">
        <v>66713.153090672291</v>
      </c>
      <c r="AB192" s="138">
        <v>67609.558114242143</v>
      </c>
      <c r="AC192" s="138">
        <v>68564.900667021007</v>
      </c>
      <c r="AD192" s="138">
        <v>69559.58488445601</v>
      </c>
      <c r="AE192" s="138">
        <v>70505.35536585674</v>
      </c>
      <c r="AF192" s="138">
        <v>71398.569038096626</v>
      </c>
      <c r="AG192" s="138">
        <v>72308.034536469466</v>
      </c>
      <c r="AH192" s="138">
        <v>73032.883527264974</v>
      </c>
      <c r="AI192" s="138">
        <v>73689.82500253302</v>
      </c>
      <c r="AJ192" s="138">
        <v>74217.088224384992</v>
      </c>
      <c r="AK192" s="138">
        <v>74713.755391010549</v>
      </c>
      <c r="AL192" s="138">
        <v>75250.222734239287</v>
      </c>
      <c r="AM192" s="138">
        <v>75668.562526665512</v>
      </c>
      <c r="AN192" s="138">
        <v>76225.960648111504</v>
      </c>
      <c r="AO192" s="138">
        <v>76614.114679050879</v>
      </c>
      <c r="AP192" s="138">
        <v>77033.995274147441</v>
      </c>
      <c r="AQ192" s="138">
        <v>77518.24785529614</v>
      </c>
      <c r="AR192" s="138">
        <v>77970.337508114535</v>
      </c>
      <c r="AS192" s="138">
        <v>78389.478144738692</v>
      </c>
      <c r="AT192" s="138">
        <v>78744.842671457198</v>
      </c>
      <c r="AU192" s="138">
        <v>79227.959190212772</v>
      </c>
      <c r="AV192" s="138">
        <v>79667.180618558195</v>
      </c>
      <c r="AW192" s="138">
        <v>79882.448724587259</v>
      </c>
      <c r="AX192" s="138">
        <v>80251.355770496273</v>
      </c>
      <c r="AY192" s="138">
        <v>80453.079236246267</v>
      </c>
      <c r="AZ192" s="138">
        <v>80637.866901504254</v>
      </c>
    </row>
    <row r="193" spans="1:52">
      <c r="A193" s="122" t="s">
        <v>57</v>
      </c>
      <c r="B193" s="146">
        <v>42441.835269609677</v>
      </c>
      <c r="C193" s="146">
        <v>41125.860415361181</v>
      </c>
      <c r="D193" s="146">
        <v>40516.773440033903</v>
      </c>
      <c r="E193" s="146">
        <v>41700.440698321618</v>
      </c>
      <c r="F193" s="146">
        <v>44744.362651913834</v>
      </c>
      <c r="G193" s="146">
        <v>47116.062145767763</v>
      </c>
      <c r="H193" s="146">
        <v>48560.965252600014</v>
      </c>
      <c r="I193" s="146">
        <v>50180.142568449475</v>
      </c>
      <c r="J193" s="146">
        <v>50056.9297719065</v>
      </c>
      <c r="K193" s="146">
        <v>46186.826145254352</v>
      </c>
      <c r="L193" s="146">
        <v>45896.412760047315</v>
      </c>
      <c r="M193" s="146">
        <v>47188.223788809526</v>
      </c>
      <c r="N193" s="146">
        <v>45955.179924264274</v>
      </c>
      <c r="O193" s="146">
        <v>45690.487057232771</v>
      </c>
      <c r="P193" s="146">
        <v>46169.562363821555</v>
      </c>
      <c r="Q193" s="146">
        <v>47786.545244531197</v>
      </c>
      <c r="R193" s="146">
        <v>50315.549871226962</v>
      </c>
      <c r="S193" s="146">
        <v>52567.735661243525</v>
      </c>
      <c r="T193" s="146">
        <v>54277.453556463421</v>
      </c>
      <c r="U193" s="146">
        <v>55749.792949727154</v>
      </c>
      <c r="V193" s="146">
        <v>57002.522015136972</v>
      </c>
      <c r="W193" s="146">
        <v>58211.68225665424</v>
      </c>
      <c r="X193" s="146">
        <v>59297.515730751475</v>
      </c>
      <c r="Y193" s="146">
        <v>60251.011175828324</v>
      </c>
      <c r="Z193" s="146">
        <v>60949.456409233593</v>
      </c>
      <c r="AA193" s="146">
        <v>61727.306183666617</v>
      </c>
      <c r="AB193" s="146">
        <v>62511.638024287822</v>
      </c>
      <c r="AC193" s="146">
        <v>63339.314938087511</v>
      </c>
      <c r="AD193" s="146">
        <v>64205.977042414859</v>
      </c>
      <c r="AE193" s="146">
        <v>65024.046761476064</v>
      </c>
      <c r="AF193" s="146">
        <v>65800.141272944908</v>
      </c>
      <c r="AG193" s="146">
        <v>66578.599264492426</v>
      </c>
      <c r="AH193" s="146">
        <v>67190.36730581375</v>
      </c>
      <c r="AI193" s="146">
        <v>67744.983523333911</v>
      </c>
      <c r="AJ193" s="146">
        <v>68184.913166866376</v>
      </c>
      <c r="AK193" s="146">
        <v>68600.649414804968</v>
      </c>
      <c r="AL193" s="146">
        <v>69051.748236791944</v>
      </c>
      <c r="AM193" s="146">
        <v>69388.705422581857</v>
      </c>
      <c r="AN193" s="146">
        <v>69858.771004989263</v>
      </c>
      <c r="AO193" s="146">
        <v>70148.699885063281</v>
      </c>
      <c r="AP193" s="146">
        <v>70461.434810814564</v>
      </c>
      <c r="AQ193" s="146">
        <v>70821.578011922946</v>
      </c>
      <c r="AR193" s="146">
        <v>71148.995479947305</v>
      </c>
      <c r="AS193" s="146">
        <v>71449.260159446276</v>
      </c>
      <c r="AT193" s="146">
        <v>71690.490122290677</v>
      </c>
      <c r="AU193" s="146">
        <v>72044.598705584998</v>
      </c>
      <c r="AV193" s="146">
        <v>72350.467150708515</v>
      </c>
      <c r="AW193" s="146">
        <v>72464.410785960456</v>
      </c>
      <c r="AX193" s="146">
        <v>72713.529533242836</v>
      </c>
      <c r="AY193" s="146">
        <v>72818.850510757213</v>
      </c>
      <c r="AZ193" s="146">
        <v>72912.629987544497</v>
      </c>
    </row>
    <row r="194" spans="1:52">
      <c r="A194" s="132" t="s">
        <v>55</v>
      </c>
      <c r="B194" s="148">
        <v>7467.4311030864001</v>
      </c>
      <c r="C194" s="148">
        <v>7202.53881</v>
      </c>
      <c r="D194" s="148">
        <v>7075.9241000000002</v>
      </c>
      <c r="E194" s="148">
        <v>7345.6093499999997</v>
      </c>
      <c r="F194" s="148">
        <v>7444.0965999999989</v>
      </c>
      <c r="G194" s="148">
        <v>7709.9328270269907</v>
      </c>
      <c r="H194" s="148">
        <v>7852.2257999999993</v>
      </c>
      <c r="I194" s="148">
        <v>8017.0406799999982</v>
      </c>
      <c r="J194" s="148">
        <v>7870.9934699999949</v>
      </c>
      <c r="K194" s="148">
        <v>7183.3091100000001</v>
      </c>
      <c r="L194" s="148">
        <v>7577.970174477874</v>
      </c>
      <c r="M194" s="148">
        <v>7331.5310637230641</v>
      </c>
      <c r="N194" s="148">
        <v>6883.1784886727582</v>
      </c>
      <c r="O194" s="148">
        <v>6522.4798627233895</v>
      </c>
      <c r="P194" s="148">
        <v>6541.2126553370445</v>
      </c>
      <c r="Q194" s="148">
        <v>6786.2375882900124</v>
      </c>
      <c r="R194" s="148">
        <v>7139.2666280728126</v>
      </c>
      <c r="S194" s="148">
        <v>7353.5075168045141</v>
      </c>
      <c r="T194" s="148">
        <v>7471.9134877850211</v>
      </c>
      <c r="U194" s="148">
        <v>7561.7336729756998</v>
      </c>
      <c r="V194" s="148">
        <v>7625.5507536254972</v>
      </c>
      <c r="W194" s="148">
        <v>7686.1964771826961</v>
      </c>
      <c r="X194" s="148">
        <v>7735.0193091088549</v>
      </c>
      <c r="Y194" s="148">
        <v>7760.1151583203018</v>
      </c>
      <c r="Z194" s="148">
        <v>7806.9076956468343</v>
      </c>
      <c r="AA194" s="148">
        <v>7867.7561170910903</v>
      </c>
      <c r="AB194" s="148">
        <v>7911.6593999259931</v>
      </c>
      <c r="AC194" s="148">
        <v>7947.0240850429027</v>
      </c>
      <c r="AD194" s="148">
        <v>8003.1265046428107</v>
      </c>
      <c r="AE194" s="148">
        <v>8063.7087471953155</v>
      </c>
      <c r="AF194" s="148">
        <v>8127.1618892086608</v>
      </c>
      <c r="AG194" s="148">
        <v>8189.7304700814675</v>
      </c>
      <c r="AH194" s="148">
        <v>8239.9228298404323</v>
      </c>
      <c r="AI194" s="148">
        <v>8298.1599669330226</v>
      </c>
      <c r="AJ194" s="148">
        <v>8345.987805215922</v>
      </c>
      <c r="AK194" s="148">
        <v>8391.2674819338135</v>
      </c>
      <c r="AL194" s="148">
        <v>8442.7741455693031</v>
      </c>
      <c r="AM194" s="148">
        <v>8482.4527226144273</v>
      </c>
      <c r="AN194" s="148">
        <v>8545.4645712980146</v>
      </c>
      <c r="AO194" s="148">
        <v>8577.2017130369513</v>
      </c>
      <c r="AP194" s="148">
        <v>8613.4899988982415</v>
      </c>
      <c r="AQ194" s="148">
        <v>8656.3668322951562</v>
      </c>
      <c r="AR194" s="148">
        <v>8689.9448506116332</v>
      </c>
      <c r="AS194" s="148">
        <v>8719.0317364258317</v>
      </c>
      <c r="AT194" s="148">
        <v>8738.0147552095495</v>
      </c>
      <c r="AU194" s="148">
        <v>8759.4759528919312</v>
      </c>
      <c r="AV194" s="148">
        <v>8773.5031449875642</v>
      </c>
      <c r="AW194" s="148">
        <v>8762.2603747521807</v>
      </c>
      <c r="AX194" s="148">
        <v>8757.4760712498501</v>
      </c>
      <c r="AY194" s="148">
        <v>8735.5525513717548</v>
      </c>
      <c r="AZ194" s="148">
        <v>8707.0671528008897</v>
      </c>
    </row>
    <row r="195" spans="1:52">
      <c r="A195" s="111" t="s">
        <v>158</v>
      </c>
      <c r="B195" s="142">
        <v>7467.4311030864001</v>
      </c>
      <c r="C195" s="142">
        <v>7202.53881</v>
      </c>
      <c r="D195" s="142">
        <v>7075.9241000000002</v>
      </c>
      <c r="E195" s="142">
        <v>7345.6093499999997</v>
      </c>
      <c r="F195" s="142">
        <v>7444.0965999999989</v>
      </c>
      <c r="G195" s="142">
        <v>7709.9328270269907</v>
      </c>
      <c r="H195" s="142">
        <v>7852.2257999999993</v>
      </c>
      <c r="I195" s="142">
        <v>8017.0406799999982</v>
      </c>
      <c r="J195" s="142">
        <v>7870.9934699999949</v>
      </c>
      <c r="K195" s="142">
        <v>7183.3091100000001</v>
      </c>
      <c r="L195" s="142">
        <v>7577.970174477874</v>
      </c>
      <c r="M195" s="142">
        <v>7331.5310637230641</v>
      </c>
      <c r="N195" s="142">
        <v>6883.1784886727582</v>
      </c>
      <c r="O195" s="142">
        <v>6522.4798627233895</v>
      </c>
      <c r="P195" s="142">
        <v>6541.2126553370445</v>
      </c>
      <c r="Q195" s="142">
        <v>6786.2375882900124</v>
      </c>
      <c r="R195" s="142">
        <v>7139.266591863834</v>
      </c>
      <c r="S195" s="142">
        <v>7353.5074080644699</v>
      </c>
      <c r="T195" s="142">
        <v>7471.9131515193549</v>
      </c>
      <c r="U195" s="142">
        <v>7561.7328713515853</v>
      </c>
      <c r="V195" s="142">
        <v>7625.5491905305498</v>
      </c>
      <c r="W195" s="142">
        <v>7686.1937596890193</v>
      </c>
      <c r="X195" s="142">
        <v>7735.0145130179435</v>
      </c>
      <c r="Y195" s="142">
        <v>7760.1071518604895</v>
      </c>
      <c r="Z195" s="142">
        <v>7806.8944410813983</v>
      </c>
      <c r="AA195" s="142">
        <v>7867.7342087583393</v>
      </c>
      <c r="AB195" s="142">
        <v>7911.6250235009375</v>
      </c>
      <c r="AC195" s="142">
        <v>7946.9728335355312</v>
      </c>
      <c r="AD195" s="142">
        <v>8003.0448227239849</v>
      </c>
      <c r="AE195" s="142">
        <v>8063.578309335313</v>
      </c>
      <c r="AF195" s="142">
        <v>8126.950800285631</v>
      </c>
      <c r="AG195" s="142">
        <v>8189.3976455678967</v>
      </c>
      <c r="AH195" s="142">
        <v>8239.3693053057323</v>
      </c>
      <c r="AI195" s="142">
        <v>8297.1985418579407</v>
      </c>
      <c r="AJ195" s="142">
        <v>8344.3957547057089</v>
      </c>
      <c r="AK195" s="142">
        <v>8388.6073614471698</v>
      </c>
      <c r="AL195" s="142">
        <v>8438.4326889010099</v>
      </c>
      <c r="AM195" s="142">
        <v>8475.4169566116889</v>
      </c>
      <c r="AN195" s="142">
        <v>8532.9269291545497</v>
      </c>
      <c r="AO195" s="142">
        <v>8558.41908812574</v>
      </c>
      <c r="AP195" s="142">
        <v>8585.093052074928</v>
      </c>
      <c r="AQ195" s="142">
        <v>8615.2967611168569</v>
      </c>
      <c r="AR195" s="142">
        <v>8631.4775153618866</v>
      </c>
      <c r="AS195" s="142">
        <v>8635.4865778269759</v>
      </c>
      <c r="AT195" s="142">
        <v>8621.2482200534778</v>
      </c>
      <c r="AU195" s="142">
        <v>8596.9087637216671</v>
      </c>
      <c r="AV195" s="142">
        <v>8555.0862478010404</v>
      </c>
      <c r="AW195" s="142">
        <v>8474.7379497055372</v>
      </c>
      <c r="AX195" s="142">
        <v>8383.6669611188427</v>
      </c>
      <c r="AY195" s="142">
        <v>8263.2745480498907</v>
      </c>
      <c r="AZ195" s="142">
        <v>8127.0679702194784</v>
      </c>
    </row>
    <row r="196" spans="1:52">
      <c r="A196" s="111" t="s">
        <v>159</v>
      </c>
      <c r="B196" s="142">
        <v>0</v>
      </c>
      <c r="C196" s="142">
        <v>0</v>
      </c>
      <c r="D196" s="142">
        <v>0</v>
      </c>
      <c r="E196" s="142">
        <v>0</v>
      </c>
      <c r="F196" s="142">
        <v>0</v>
      </c>
      <c r="G196" s="142">
        <v>0</v>
      </c>
      <c r="H196" s="142">
        <v>0</v>
      </c>
      <c r="I196" s="142">
        <v>0</v>
      </c>
      <c r="J196" s="142">
        <v>0</v>
      </c>
      <c r="K196" s="142">
        <v>0</v>
      </c>
      <c r="L196" s="142">
        <v>0</v>
      </c>
      <c r="M196" s="142">
        <v>0</v>
      </c>
      <c r="N196" s="142">
        <v>0</v>
      </c>
      <c r="O196" s="142">
        <v>0</v>
      </c>
      <c r="P196" s="142">
        <v>0</v>
      </c>
      <c r="Q196" s="142">
        <v>0</v>
      </c>
      <c r="R196" s="142">
        <v>3.6208978719705238E-5</v>
      </c>
      <c r="S196" s="142">
        <v>1.0874004443661801E-4</v>
      </c>
      <c r="T196" s="142">
        <v>3.362656661150316E-4</v>
      </c>
      <c r="U196" s="142">
        <v>8.0162411491884649E-4</v>
      </c>
      <c r="V196" s="142">
        <v>1.5630949476176785E-3</v>
      </c>
      <c r="W196" s="142">
        <v>2.7174936771471006E-3</v>
      </c>
      <c r="X196" s="142">
        <v>4.796090911537953E-3</v>
      </c>
      <c r="Y196" s="142">
        <v>8.0064598128023121E-3</v>
      </c>
      <c r="Z196" s="142">
        <v>1.325456543580535E-2</v>
      </c>
      <c r="AA196" s="142">
        <v>2.1908332750972304E-2</v>
      </c>
      <c r="AB196" s="142">
        <v>3.4376425055708072E-2</v>
      </c>
      <c r="AC196" s="142">
        <v>5.1251507371466887E-2</v>
      </c>
      <c r="AD196" s="142">
        <v>8.168191882538807E-2</v>
      </c>
      <c r="AE196" s="142">
        <v>0.13043786000295202</v>
      </c>
      <c r="AF196" s="142">
        <v>0.21108892302966273</v>
      </c>
      <c r="AG196" s="142">
        <v>0.33282451357044335</v>
      </c>
      <c r="AH196" s="142">
        <v>0.55352453469921192</v>
      </c>
      <c r="AI196" s="142">
        <v>0.96142507508105224</v>
      </c>
      <c r="AJ196" s="142">
        <v>1.5920505102133506</v>
      </c>
      <c r="AK196" s="142">
        <v>2.6601204866431187</v>
      </c>
      <c r="AL196" s="142">
        <v>4.341456668292774</v>
      </c>
      <c r="AM196" s="142">
        <v>7.0357660027375823</v>
      </c>
      <c r="AN196" s="142">
        <v>12.537642143464149</v>
      </c>
      <c r="AO196" s="142">
        <v>18.782624911211098</v>
      </c>
      <c r="AP196" s="142">
        <v>28.396946823314256</v>
      </c>
      <c r="AQ196" s="142">
        <v>41.070071178299123</v>
      </c>
      <c r="AR196" s="142">
        <v>58.46733524974659</v>
      </c>
      <c r="AS196" s="142">
        <v>83.545158598855977</v>
      </c>
      <c r="AT196" s="142">
        <v>116.7665351560718</v>
      </c>
      <c r="AU196" s="142">
        <v>162.5671891702637</v>
      </c>
      <c r="AV196" s="142">
        <v>218.41689718652404</v>
      </c>
      <c r="AW196" s="142">
        <v>287.52242504664309</v>
      </c>
      <c r="AX196" s="142">
        <v>373.80911013100649</v>
      </c>
      <c r="AY196" s="142">
        <v>472.27800332186365</v>
      </c>
      <c r="AZ196" s="142">
        <v>579.99918258141201</v>
      </c>
    </row>
    <row r="197" spans="1:52">
      <c r="A197" s="111" t="s">
        <v>160</v>
      </c>
      <c r="B197" s="142">
        <v>0</v>
      </c>
      <c r="C197" s="142">
        <v>0</v>
      </c>
      <c r="D197" s="142">
        <v>0</v>
      </c>
      <c r="E197" s="142">
        <v>0</v>
      </c>
      <c r="F197" s="142">
        <v>0</v>
      </c>
      <c r="G197" s="142">
        <v>0</v>
      </c>
      <c r="H197" s="142">
        <v>0</v>
      </c>
      <c r="I197" s="142">
        <v>0</v>
      </c>
      <c r="J197" s="142">
        <v>0</v>
      </c>
      <c r="K197" s="142">
        <v>0</v>
      </c>
      <c r="L197" s="142">
        <v>0</v>
      </c>
      <c r="M197" s="142">
        <v>0</v>
      </c>
      <c r="N197" s="142">
        <v>0</v>
      </c>
      <c r="O197" s="142">
        <v>0</v>
      </c>
      <c r="P197" s="142">
        <v>0</v>
      </c>
      <c r="Q197" s="142">
        <v>0</v>
      </c>
      <c r="R197" s="142">
        <v>0</v>
      </c>
      <c r="S197" s="142">
        <v>0</v>
      </c>
      <c r="T197" s="142">
        <v>0</v>
      </c>
      <c r="U197" s="142">
        <v>0</v>
      </c>
      <c r="V197" s="142">
        <v>0</v>
      </c>
      <c r="W197" s="142">
        <v>0</v>
      </c>
      <c r="X197" s="142">
        <v>0</v>
      </c>
      <c r="Y197" s="142">
        <v>0</v>
      </c>
      <c r="Z197" s="142">
        <v>0</v>
      </c>
      <c r="AA197" s="142">
        <v>0</v>
      </c>
      <c r="AB197" s="142">
        <v>0</v>
      </c>
      <c r="AC197" s="142">
        <v>0</v>
      </c>
      <c r="AD197" s="142">
        <v>0</v>
      </c>
      <c r="AE197" s="142">
        <v>0</v>
      </c>
      <c r="AF197" s="142">
        <v>0</v>
      </c>
      <c r="AG197" s="142">
        <v>0</v>
      </c>
      <c r="AH197" s="142">
        <v>0</v>
      </c>
      <c r="AI197" s="142">
        <v>0</v>
      </c>
      <c r="AJ197" s="142">
        <v>0</v>
      </c>
      <c r="AK197" s="142">
        <v>0</v>
      </c>
      <c r="AL197" s="142">
        <v>0</v>
      </c>
      <c r="AM197" s="142">
        <v>0</v>
      </c>
      <c r="AN197" s="142">
        <v>0</v>
      </c>
      <c r="AO197" s="142">
        <v>0</v>
      </c>
      <c r="AP197" s="142">
        <v>0</v>
      </c>
      <c r="AQ197" s="142">
        <v>0</v>
      </c>
      <c r="AR197" s="142">
        <v>0</v>
      </c>
      <c r="AS197" s="142">
        <v>0</v>
      </c>
      <c r="AT197" s="142">
        <v>0</v>
      </c>
      <c r="AU197" s="142">
        <v>0</v>
      </c>
      <c r="AV197" s="142">
        <v>0</v>
      </c>
      <c r="AW197" s="142">
        <v>0</v>
      </c>
      <c r="AX197" s="142">
        <v>0</v>
      </c>
      <c r="AY197" s="142">
        <v>0</v>
      </c>
      <c r="AZ197" s="142">
        <v>0</v>
      </c>
    </row>
    <row r="198" spans="1:52">
      <c r="A198" s="111" t="s">
        <v>161</v>
      </c>
      <c r="B198" s="142">
        <v>0</v>
      </c>
      <c r="C198" s="142">
        <v>0</v>
      </c>
      <c r="D198" s="142">
        <v>0</v>
      </c>
      <c r="E198" s="142">
        <v>0</v>
      </c>
      <c r="F198" s="142">
        <v>0</v>
      </c>
      <c r="G198" s="142">
        <v>0</v>
      </c>
      <c r="H198" s="142">
        <v>0</v>
      </c>
      <c r="I198" s="142">
        <v>0</v>
      </c>
      <c r="J198" s="142">
        <v>0</v>
      </c>
      <c r="K198" s="142">
        <v>0</v>
      </c>
      <c r="L198" s="142">
        <v>0</v>
      </c>
      <c r="M198" s="142">
        <v>0</v>
      </c>
      <c r="N198" s="142">
        <v>0</v>
      </c>
      <c r="O198" s="142">
        <v>0</v>
      </c>
      <c r="P198" s="142">
        <v>0</v>
      </c>
      <c r="Q198" s="142">
        <v>0</v>
      </c>
      <c r="R198" s="142">
        <v>0</v>
      </c>
      <c r="S198" s="142">
        <v>0</v>
      </c>
      <c r="T198" s="142">
        <v>0</v>
      </c>
      <c r="U198" s="142">
        <v>0</v>
      </c>
      <c r="V198" s="142">
        <v>0</v>
      </c>
      <c r="W198" s="142">
        <v>0</v>
      </c>
      <c r="X198" s="142">
        <v>0</v>
      </c>
      <c r="Y198" s="142">
        <v>0</v>
      </c>
      <c r="Z198" s="142">
        <v>0</v>
      </c>
      <c r="AA198" s="142">
        <v>0</v>
      </c>
      <c r="AB198" s="142">
        <v>0</v>
      </c>
      <c r="AC198" s="142">
        <v>0</v>
      </c>
      <c r="AD198" s="142">
        <v>0</v>
      </c>
      <c r="AE198" s="142">
        <v>0</v>
      </c>
      <c r="AF198" s="142">
        <v>0</v>
      </c>
      <c r="AG198" s="142">
        <v>0</v>
      </c>
      <c r="AH198" s="142">
        <v>0</v>
      </c>
      <c r="AI198" s="142">
        <v>0</v>
      </c>
      <c r="AJ198" s="142">
        <v>0</v>
      </c>
      <c r="AK198" s="142">
        <v>0</v>
      </c>
      <c r="AL198" s="142">
        <v>0</v>
      </c>
      <c r="AM198" s="142">
        <v>0</v>
      </c>
      <c r="AN198" s="142">
        <v>0</v>
      </c>
      <c r="AO198" s="142">
        <v>0</v>
      </c>
      <c r="AP198" s="142">
        <v>0</v>
      </c>
      <c r="AQ198" s="142">
        <v>0</v>
      </c>
      <c r="AR198" s="142">
        <v>0</v>
      </c>
      <c r="AS198" s="142">
        <v>0</v>
      </c>
      <c r="AT198" s="142">
        <v>0</v>
      </c>
      <c r="AU198" s="142">
        <v>0</v>
      </c>
      <c r="AV198" s="142">
        <v>0</v>
      </c>
      <c r="AW198" s="142">
        <v>0</v>
      </c>
      <c r="AX198" s="142">
        <v>0</v>
      </c>
      <c r="AY198" s="142">
        <v>0</v>
      </c>
      <c r="AZ198" s="142">
        <v>0</v>
      </c>
    </row>
    <row r="199" spans="1:52">
      <c r="A199" s="132" t="s">
        <v>76</v>
      </c>
      <c r="B199" s="148">
        <v>16481.774006908778</v>
      </c>
      <c r="C199" s="148">
        <v>17028.070266407904</v>
      </c>
      <c r="D199" s="148">
        <v>16683.303044355434</v>
      </c>
      <c r="E199" s="148">
        <v>17429.722455431373</v>
      </c>
      <c r="F199" s="148">
        <v>18271.229276213933</v>
      </c>
      <c r="G199" s="148">
        <v>19067.597010950358</v>
      </c>
      <c r="H199" s="148">
        <v>19597.028366239167</v>
      </c>
      <c r="I199" s="148">
        <v>20159.965277227999</v>
      </c>
      <c r="J199" s="148">
        <v>19623.746910194615</v>
      </c>
      <c r="K199" s="148">
        <v>17767.689690273852</v>
      </c>
      <c r="L199" s="148">
        <v>17783.262724281703</v>
      </c>
      <c r="M199" s="148">
        <v>19168.136114906567</v>
      </c>
      <c r="N199" s="148">
        <v>18646.622749545972</v>
      </c>
      <c r="O199" s="148">
        <v>18517.97885412534</v>
      </c>
      <c r="P199" s="148">
        <v>18748.116912621568</v>
      </c>
      <c r="Q199" s="148">
        <v>19530.053442128719</v>
      </c>
      <c r="R199" s="148">
        <v>21163.391881746047</v>
      </c>
      <c r="S199" s="148">
        <v>22193.816030326125</v>
      </c>
      <c r="T199" s="148">
        <v>22867.693360760197</v>
      </c>
      <c r="U199" s="148">
        <v>23431.245514330265</v>
      </c>
      <c r="V199" s="148">
        <v>23889.534858102445</v>
      </c>
      <c r="W199" s="148">
        <v>24359.839484950109</v>
      </c>
      <c r="X199" s="148">
        <v>24756.208583282307</v>
      </c>
      <c r="Y199" s="148">
        <v>25097.942550796364</v>
      </c>
      <c r="Z199" s="148">
        <v>25426.610359379581</v>
      </c>
      <c r="AA199" s="148">
        <v>25794.697780672592</v>
      </c>
      <c r="AB199" s="148">
        <v>26143.59223167488</v>
      </c>
      <c r="AC199" s="148">
        <v>26510.452547831508</v>
      </c>
      <c r="AD199" s="148">
        <v>26880.636267386857</v>
      </c>
      <c r="AE199" s="148">
        <v>27238.562518086605</v>
      </c>
      <c r="AF199" s="148">
        <v>27557.830005497788</v>
      </c>
      <c r="AG199" s="148">
        <v>27878.21506481976</v>
      </c>
      <c r="AH199" s="148">
        <v>28116.098527758772</v>
      </c>
      <c r="AI199" s="148">
        <v>28318.420986934998</v>
      </c>
      <c r="AJ199" s="148">
        <v>28464.90445417527</v>
      </c>
      <c r="AK199" s="148">
        <v>28594.294818270413</v>
      </c>
      <c r="AL199" s="148">
        <v>28756.977884115509</v>
      </c>
      <c r="AM199" s="148">
        <v>28847.971075420541</v>
      </c>
      <c r="AN199" s="148">
        <v>28998.609038913946</v>
      </c>
      <c r="AO199" s="148">
        <v>29087.792941999316</v>
      </c>
      <c r="AP199" s="148">
        <v>29178.360732763009</v>
      </c>
      <c r="AQ199" s="148">
        <v>29291.197941486174</v>
      </c>
      <c r="AR199" s="148">
        <v>29399.992359689575</v>
      </c>
      <c r="AS199" s="148">
        <v>29502.163690959413</v>
      </c>
      <c r="AT199" s="148">
        <v>29603.339980886802</v>
      </c>
      <c r="AU199" s="148">
        <v>29752.95161662704</v>
      </c>
      <c r="AV199" s="148">
        <v>29887.902110303148</v>
      </c>
      <c r="AW199" s="148">
        <v>29967.41289970676</v>
      </c>
      <c r="AX199" s="148">
        <v>30092.377913546203</v>
      </c>
      <c r="AY199" s="148">
        <v>30158.909532957834</v>
      </c>
      <c r="AZ199" s="148">
        <v>30219.401624529688</v>
      </c>
    </row>
    <row r="200" spans="1:52">
      <c r="A200" s="111" t="s">
        <v>158</v>
      </c>
      <c r="B200" s="142">
        <v>16481.774006908778</v>
      </c>
      <c r="C200" s="142">
        <v>17028.070266407904</v>
      </c>
      <c r="D200" s="142">
        <v>16683.303044355434</v>
      </c>
      <c r="E200" s="142">
        <v>17429.722455431373</v>
      </c>
      <c r="F200" s="142">
        <v>18271.229276213933</v>
      </c>
      <c r="G200" s="142">
        <v>19067.597010950358</v>
      </c>
      <c r="H200" s="142">
        <v>19597.028366239167</v>
      </c>
      <c r="I200" s="142">
        <v>20159.965277227999</v>
      </c>
      <c r="J200" s="142">
        <v>19623.746910194615</v>
      </c>
      <c r="K200" s="142">
        <v>17767.689690273852</v>
      </c>
      <c r="L200" s="142">
        <v>17783.262724281703</v>
      </c>
      <c r="M200" s="142">
        <v>19168.136114906567</v>
      </c>
      <c r="N200" s="142">
        <v>18646.622749545972</v>
      </c>
      <c r="O200" s="142">
        <v>18517.97885412534</v>
      </c>
      <c r="P200" s="142">
        <v>18748.116912621568</v>
      </c>
      <c r="Q200" s="142">
        <v>19530.053442128719</v>
      </c>
      <c r="R200" s="142">
        <v>21163.391881746047</v>
      </c>
      <c r="S200" s="142">
        <v>22193.816030326125</v>
      </c>
      <c r="T200" s="142">
        <v>22867.693360760197</v>
      </c>
      <c r="U200" s="142">
        <v>23431.245514330265</v>
      </c>
      <c r="V200" s="142">
        <v>23889.534858102445</v>
      </c>
      <c r="W200" s="142">
        <v>24359.839484950109</v>
      </c>
      <c r="X200" s="142">
        <v>24756.208583282307</v>
      </c>
      <c r="Y200" s="142">
        <v>25097.942550796364</v>
      </c>
      <c r="Z200" s="142">
        <v>25426.610359379581</v>
      </c>
      <c r="AA200" s="142">
        <v>25794.697780672592</v>
      </c>
      <c r="AB200" s="142">
        <v>26143.59223167488</v>
      </c>
      <c r="AC200" s="142">
        <v>26510.452547831501</v>
      </c>
      <c r="AD200" s="142">
        <v>26880.63626738681</v>
      </c>
      <c r="AE200" s="142">
        <v>27238.562518086299</v>
      </c>
      <c r="AF200" s="142">
        <v>27557.830005495751</v>
      </c>
      <c r="AG200" s="142">
        <v>27878.215064806438</v>
      </c>
      <c r="AH200" s="142">
        <v>28116.098527674272</v>
      </c>
      <c r="AI200" s="142">
        <v>28318.420986430559</v>
      </c>
      <c r="AJ200" s="142">
        <v>28464.904451205657</v>
      </c>
      <c r="AK200" s="142">
        <v>28594.294801784665</v>
      </c>
      <c r="AL200" s="142">
        <v>28756.977798015934</v>
      </c>
      <c r="AM200" s="142">
        <v>28847.970619487012</v>
      </c>
      <c r="AN200" s="142">
        <v>28998.60651613657</v>
      </c>
      <c r="AO200" s="142">
        <v>29087.783116571576</v>
      </c>
      <c r="AP200" s="142">
        <v>29178.323115190753</v>
      </c>
      <c r="AQ200" s="142">
        <v>29291.057187809376</v>
      </c>
      <c r="AR200" s="142">
        <v>29399.5113983273</v>
      </c>
      <c r="AS200" s="142">
        <v>29500.67222645018</v>
      </c>
      <c r="AT200" s="142">
        <v>29599.140958330332</v>
      </c>
      <c r="AU200" s="142">
        <v>29742.014603219723</v>
      </c>
      <c r="AV200" s="142">
        <v>29862.520267326701</v>
      </c>
      <c r="AW200" s="142">
        <v>29912.65024146772</v>
      </c>
      <c r="AX200" s="142">
        <v>29984.762514470316</v>
      </c>
      <c r="AY200" s="142">
        <v>29959.635885287506</v>
      </c>
      <c r="AZ200" s="142">
        <v>29881.701417764823</v>
      </c>
    </row>
    <row r="201" spans="1:52">
      <c r="A201" s="111" t="s">
        <v>159</v>
      </c>
      <c r="B201" s="142">
        <v>0</v>
      </c>
      <c r="C201" s="142">
        <v>0</v>
      </c>
      <c r="D201" s="142">
        <v>0</v>
      </c>
      <c r="E201" s="142">
        <v>0</v>
      </c>
      <c r="F201" s="142">
        <v>0</v>
      </c>
      <c r="G201" s="142">
        <v>0</v>
      </c>
      <c r="H201" s="142">
        <v>0</v>
      </c>
      <c r="I201" s="142">
        <v>0</v>
      </c>
      <c r="J201" s="142">
        <v>0</v>
      </c>
      <c r="K201" s="142">
        <v>0</v>
      </c>
      <c r="L201" s="142">
        <v>0</v>
      </c>
      <c r="M201" s="142">
        <v>0</v>
      </c>
      <c r="N201" s="142">
        <v>0</v>
      </c>
      <c r="O201" s="142">
        <v>0</v>
      </c>
      <c r="P201" s="142">
        <v>0</v>
      </c>
      <c r="Q201" s="142">
        <v>0</v>
      </c>
      <c r="R201" s="142">
        <v>3.2200984745056408E-21</v>
      </c>
      <c r="S201" s="142">
        <v>1.8085324672248668E-20</v>
      </c>
      <c r="T201" s="142">
        <v>1.3998993461852618E-19</v>
      </c>
      <c r="U201" s="142">
        <v>1.0434281135022161E-18</v>
      </c>
      <c r="V201" s="142">
        <v>7.382156838911853E-18</v>
      </c>
      <c r="W201" s="142">
        <v>5.2051515426989634E-17</v>
      </c>
      <c r="X201" s="142">
        <v>3.9272403647496801E-16</v>
      </c>
      <c r="Y201" s="142">
        <v>2.762528893236457E-15</v>
      </c>
      <c r="Z201" s="142">
        <v>1.9483232876449998E-14</v>
      </c>
      <c r="AA201" s="142">
        <v>1.3934411742577792E-13</v>
      </c>
      <c r="AB201" s="142">
        <v>9.607945640926569E-13</v>
      </c>
      <c r="AC201" s="142">
        <v>6.4518694297788164E-12</v>
      </c>
      <c r="AD201" s="142">
        <v>4.6428707113103421E-11</v>
      </c>
      <c r="AE201" s="142">
        <v>3.0549218662774241E-10</v>
      </c>
      <c r="AF201" s="142">
        <v>2.0356021702109859E-9</v>
      </c>
      <c r="AG201" s="142">
        <v>1.3320730452426594E-8</v>
      </c>
      <c r="AH201" s="142">
        <v>8.4498145291563937E-8</v>
      </c>
      <c r="AI201" s="142">
        <v>5.0443961600333796E-7</v>
      </c>
      <c r="AJ201" s="142">
        <v>2.969614089687912E-6</v>
      </c>
      <c r="AK201" s="142">
        <v>1.6485749086567507E-5</v>
      </c>
      <c r="AL201" s="142">
        <v>8.6099573429653225E-5</v>
      </c>
      <c r="AM201" s="142">
        <v>4.5593352948951761E-4</v>
      </c>
      <c r="AN201" s="142">
        <v>2.5227773749166458E-3</v>
      </c>
      <c r="AO201" s="142">
        <v>9.8254277404661965E-3</v>
      </c>
      <c r="AP201" s="142">
        <v>3.7617572255510233E-2</v>
      </c>
      <c r="AQ201" s="142">
        <v>0.1407536767995814</v>
      </c>
      <c r="AR201" s="142">
        <v>0.48096136227501957</v>
      </c>
      <c r="AS201" s="142">
        <v>1.4914645092339318</v>
      </c>
      <c r="AT201" s="142">
        <v>4.1990225564689077</v>
      </c>
      <c r="AU201" s="142">
        <v>10.937013407317547</v>
      </c>
      <c r="AV201" s="142">
        <v>25.381842976447107</v>
      </c>
      <c r="AW201" s="142">
        <v>54.762658239040995</v>
      </c>
      <c r="AX201" s="142">
        <v>107.61539907588546</v>
      </c>
      <c r="AY201" s="142">
        <v>199.27364767032992</v>
      </c>
      <c r="AZ201" s="142">
        <v>337.7002067648645</v>
      </c>
    </row>
    <row r="202" spans="1:52">
      <c r="A202" s="111" t="s">
        <v>160</v>
      </c>
      <c r="B202" s="142">
        <v>0</v>
      </c>
      <c r="C202" s="142">
        <v>0</v>
      </c>
      <c r="D202" s="142">
        <v>0</v>
      </c>
      <c r="E202" s="142">
        <v>0</v>
      </c>
      <c r="F202" s="142">
        <v>0</v>
      </c>
      <c r="G202" s="142">
        <v>0</v>
      </c>
      <c r="H202" s="142">
        <v>0</v>
      </c>
      <c r="I202" s="142">
        <v>0</v>
      </c>
      <c r="J202" s="142">
        <v>0</v>
      </c>
      <c r="K202" s="142">
        <v>0</v>
      </c>
      <c r="L202" s="142">
        <v>0</v>
      </c>
      <c r="M202" s="142">
        <v>0</v>
      </c>
      <c r="N202" s="142">
        <v>0</v>
      </c>
      <c r="O202" s="142">
        <v>0</v>
      </c>
      <c r="P202" s="142">
        <v>0</v>
      </c>
      <c r="Q202" s="142">
        <v>0</v>
      </c>
      <c r="R202" s="142">
        <v>0</v>
      </c>
      <c r="S202" s="142">
        <v>0</v>
      </c>
      <c r="T202" s="142">
        <v>0</v>
      </c>
      <c r="U202" s="142">
        <v>0</v>
      </c>
      <c r="V202" s="142">
        <v>0</v>
      </c>
      <c r="W202" s="142">
        <v>0</v>
      </c>
      <c r="X202" s="142">
        <v>0</v>
      </c>
      <c r="Y202" s="142">
        <v>0</v>
      </c>
      <c r="Z202" s="142">
        <v>0</v>
      </c>
      <c r="AA202" s="142">
        <v>0</v>
      </c>
      <c r="AB202" s="142">
        <v>0</v>
      </c>
      <c r="AC202" s="142">
        <v>0</v>
      </c>
      <c r="AD202" s="142">
        <v>0</v>
      </c>
      <c r="AE202" s="142">
        <v>0</v>
      </c>
      <c r="AF202" s="142">
        <v>0</v>
      </c>
      <c r="AG202" s="142">
        <v>0</v>
      </c>
      <c r="AH202" s="142">
        <v>0</v>
      </c>
      <c r="AI202" s="142">
        <v>0</v>
      </c>
      <c r="AJ202" s="142">
        <v>0</v>
      </c>
      <c r="AK202" s="142">
        <v>0</v>
      </c>
      <c r="AL202" s="142">
        <v>0</v>
      </c>
      <c r="AM202" s="142">
        <v>0</v>
      </c>
      <c r="AN202" s="142">
        <v>0</v>
      </c>
      <c r="AO202" s="142">
        <v>0</v>
      </c>
      <c r="AP202" s="142">
        <v>0</v>
      </c>
      <c r="AQ202" s="142">
        <v>0</v>
      </c>
      <c r="AR202" s="142">
        <v>0</v>
      </c>
      <c r="AS202" s="142">
        <v>0</v>
      </c>
      <c r="AT202" s="142">
        <v>0</v>
      </c>
      <c r="AU202" s="142">
        <v>0</v>
      </c>
      <c r="AV202" s="142">
        <v>0</v>
      </c>
      <c r="AW202" s="142">
        <v>0</v>
      </c>
      <c r="AX202" s="142">
        <v>0</v>
      </c>
      <c r="AY202" s="142">
        <v>0</v>
      </c>
      <c r="AZ202" s="142">
        <v>0</v>
      </c>
    </row>
    <row r="203" spans="1:52">
      <c r="A203" s="111" t="s">
        <v>161</v>
      </c>
      <c r="B203" s="142">
        <v>0</v>
      </c>
      <c r="C203" s="142">
        <v>0</v>
      </c>
      <c r="D203" s="142">
        <v>0</v>
      </c>
      <c r="E203" s="142">
        <v>0</v>
      </c>
      <c r="F203" s="142">
        <v>0</v>
      </c>
      <c r="G203" s="142">
        <v>0</v>
      </c>
      <c r="H203" s="142">
        <v>0</v>
      </c>
      <c r="I203" s="142">
        <v>0</v>
      </c>
      <c r="J203" s="142">
        <v>0</v>
      </c>
      <c r="K203" s="142">
        <v>0</v>
      </c>
      <c r="L203" s="142">
        <v>0</v>
      </c>
      <c r="M203" s="142">
        <v>0</v>
      </c>
      <c r="N203" s="142">
        <v>0</v>
      </c>
      <c r="O203" s="142">
        <v>0</v>
      </c>
      <c r="P203" s="142">
        <v>0</v>
      </c>
      <c r="Q203" s="142">
        <v>0</v>
      </c>
      <c r="R203" s="142">
        <v>0</v>
      </c>
      <c r="S203" s="142">
        <v>0</v>
      </c>
      <c r="T203" s="142">
        <v>0</v>
      </c>
      <c r="U203" s="142">
        <v>0</v>
      </c>
      <c r="V203" s="142">
        <v>0</v>
      </c>
      <c r="W203" s="142">
        <v>0</v>
      </c>
      <c r="X203" s="142">
        <v>0</v>
      </c>
      <c r="Y203" s="142">
        <v>0</v>
      </c>
      <c r="Z203" s="142">
        <v>0</v>
      </c>
      <c r="AA203" s="142">
        <v>0</v>
      </c>
      <c r="AB203" s="142">
        <v>0</v>
      </c>
      <c r="AC203" s="142">
        <v>0</v>
      </c>
      <c r="AD203" s="142">
        <v>0</v>
      </c>
      <c r="AE203" s="142">
        <v>0</v>
      </c>
      <c r="AF203" s="142">
        <v>0</v>
      </c>
      <c r="AG203" s="142">
        <v>0</v>
      </c>
      <c r="AH203" s="142">
        <v>0</v>
      </c>
      <c r="AI203" s="142">
        <v>0</v>
      </c>
      <c r="AJ203" s="142">
        <v>0</v>
      </c>
      <c r="AK203" s="142">
        <v>0</v>
      </c>
      <c r="AL203" s="142">
        <v>0</v>
      </c>
      <c r="AM203" s="142">
        <v>0</v>
      </c>
      <c r="AN203" s="142">
        <v>0</v>
      </c>
      <c r="AO203" s="142">
        <v>0</v>
      </c>
      <c r="AP203" s="142">
        <v>0</v>
      </c>
      <c r="AQ203" s="142">
        <v>0</v>
      </c>
      <c r="AR203" s="142">
        <v>0</v>
      </c>
      <c r="AS203" s="142">
        <v>0</v>
      </c>
      <c r="AT203" s="142">
        <v>0</v>
      </c>
      <c r="AU203" s="142">
        <v>0</v>
      </c>
      <c r="AV203" s="142">
        <v>0</v>
      </c>
      <c r="AW203" s="142">
        <v>0</v>
      </c>
      <c r="AX203" s="142">
        <v>0</v>
      </c>
      <c r="AY203" s="142">
        <v>0</v>
      </c>
      <c r="AZ203" s="142">
        <v>0</v>
      </c>
    </row>
    <row r="204" spans="1:52">
      <c r="A204" s="132" t="s">
        <v>77</v>
      </c>
      <c r="B204" s="148">
        <v>18492.630159614499</v>
      </c>
      <c r="C204" s="148">
        <v>16895.251338953276</v>
      </c>
      <c r="D204" s="148">
        <v>16757.546295678469</v>
      </c>
      <c r="E204" s="148">
        <v>16925.10889289025</v>
      </c>
      <c r="F204" s="148">
        <v>19029.036775699908</v>
      </c>
      <c r="G204" s="148">
        <v>20338.532307790414</v>
      </c>
      <c r="H204" s="148">
        <v>21111.711086360843</v>
      </c>
      <c r="I204" s="148">
        <v>22003.136611221482</v>
      </c>
      <c r="J204" s="148">
        <v>22562.18939171189</v>
      </c>
      <c r="K204" s="148">
        <v>21235.827344980495</v>
      </c>
      <c r="L204" s="148">
        <v>20535.179861287736</v>
      </c>
      <c r="M204" s="148">
        <v>20688.556610179894</v>
      </c>
      <c r="N204" s="148">
        <v>20425.37868604554</v>
      </c>
      <c r="O204" s="148">
        <v>20650.02834038404</v>
      </c>
      <c r="P204" s="148">
        <v>20880.232795862943</v>
      </c>
      <c r="Q204" s="148">
        <v>21470.254214112461</v>
      </c>
      <c r="R204" s="148">
        <v>22012.891361408103</v>
      </c>
      <c r="S204" s="148">
        <v>23020.412114112889</v>
      </c>
      <c r="T204" s="148">
        <v>23937.846707918201</v>
      </c>
      <c r="U204" s="148">
        <v>24756.813762421192</v>
      </c>
      <c r="V204" s="148">
        <v>25487.436403409032</v>
      </c>
      <c r="W204" s="148">
        <v>26165.64629452143</v>
      </c>
      <c r="X204" s="148">
        <v>26806.287838360309</v>
      </c>
      <c r="Y204" s="148">
        <v>27392.95346671166</v>
      </c>
      <c r="Z204" s="148">
        <v>27715.938354207177</v>
      </c>
      <c r="AA204" s="148">
        <v>28064.852285902933</v>
      </c>
      <c r="AB204" s="148">
        <v>28456.386392686956</v>
      </c>
      <c r="AC204" s="148">
        <v>28881.838305213103</v>
      </c>
      <c r="AD204" s="148">
        <v>29322.214270385193</v>
      </c>
      <c r="AE204" s="148">
        <v>29721.775496194146</v>
      </c>
      <c r="AF204" s="148">
        <v>30115.149378238457</v>
      </c>
      <c r="AG204" s="148">
        <v>30510.653729591191</v>
      </c>
      <c r="AH204" s="148">
        <v>30834.345948214544</v>
      </c>
      <c r="AI204" s="148">
        <v>31128.402569465896</v>
      </c>
      <c r="AJ204" s="148">
        <v>31374.020907475191</v>
      </c>
      <c r="AK204" s="148">
        <v>31615.087114600745</v>
      </c>
      <c r="AL204" s="148">
        <v>31851.996207107135</v>
      </c>
      <c r="AM204" s="148">
        <v>32058.281624546889</v>
      </c>
      <c r="AN204" s="148">
        <v>32314.697394777304</v>
      </c>
      <c r="AO204" s="148">
        <v>32483.705230027012</v>
      </c>
      <c r="AP204" s="148">
        <v>32669.584079153308</v>
      </c>
      <c r="AQ204" s="148">
        <v>32874.013238141626</v>
      </c>
      <c r="AR204" s="148">
        <v>33059.058269646092</v>
      </c>
      <c r="AS204" s="148">
        <v>33228.064732061022</v>
      </c>
      <c r="AT204" s="148">
        <v>33349.135386194321</v>
      </c>
      <c r="AU204" s="148">
        <v>33532.171136066034</v>
      </c>
      <c r="AV204" s="148">
        <v>33689.061895417814</v>
      </c>
      <c r="AW204" s="148">
        <v>33734.737511501517</v>
      </c>
      <c r="AX204" s="148">
        <v>33863.675548446787</v>
      </c>
      <c r="AY204" s="148">
        <v>33924.388426427635</v>
      </c>
      <c r="AZ204" s="148">
        <v>33986.161210213926</v>
      </c>
    </row>
    <row r="205" spans="1:52">
      <c r="A205" s="111" t="s">
        <v>158</v>
      </c>
      <c r="B205" s="142">
        <v>18492.630159614499</v>
      </c>
      <c r="C205" s="142">
        <v>16895.251338953276</v>
      </c>
      <c r="D205" s="142">
        <v>16757.546295678469</v>
      </c>
      <c r="E205" s="142">
        <v>16925.10889289025</v>
      </c>
      <c r="F205" s="142">
        <v>19029.036775699908</v>
      </c>
      <c r="G205" s="142">
        <v>20338.532307790414</v>
      </c>
      <c r="H205" s="142">
        <v>21111.711086360843</v>
      </c>
      <c r="I205" s="142">
        <v>22003.136611221482</v>
      </c>
      <c r="J205" s="142">
        <v>22562.18939171189</v>
      </c>
      <c r="K205" s="142">
        <v>21235.827344980495</v>
      </c>
      <c r="L205" s="142">
        <v>20535.179861287736</v>
      </c>
      <c r="M205" s="142">
        <v>20688.556610179894</v>
      </c>
      <c r="N205" s="142">
        <v>20425.37868604554</v>
      </c>
      <c r="O205" s="142">
        <v>20650.02834038404</v>
      </c>
      <c r="P205" s="142">
        <v>20880.232795862943</v>
      </c>
      <c r="Q205" s="142">
        <v>21470.254214112461</v>
      </c>
      <c r="R205" s="142">
        <v>22012.891361408103</v>
      </c>
      <c r="S205" s="142">
        <v>23020.412114112889</v>
      </c>
      <c r="T205" s="142">
        <v>23937.846707918201</v>
      </c>
      <c r="U205" s="142">
        <v>24756.813762421192</v>
      </c>
      <c r="V205" s="142">
        <v>25487.436403409032</v>
      </c>
      <c r="W205" s="142">
        <v>26165.64629452143</v>
      </c>
      <c r="X205" s="142">
        <v>26806.287838360309</v>
      </c>
      <c r="Y205" s="142">
        <v>27392.95346671166</v>
      </c>
      <c r="Z205" s="142">
        <v>27715.938354207177</v>
      </c>
      <c r="AA205" s="142">
        <v>28064.852285902933</v>
      </c>
      <c r="AB205" s="142">
        <v>28456.386392686956</v>
      </c>
      <c r="AC205" s="142">
        <v>28881.838305213103</v>
      </c>
      <c r="AD205" s="142">
        <v>29322.214270385193</v>
      </c>
      <c r="AE205" s="142">
        <v>29721.775496194146</v>
      </c>
      <c r="AF205" s="142">
        <v>30115.149378238457</v>
      </c>
      <c r="AG205" s="142">
        <v>30510.653729591191</v>
      </c>
      <c r="AH205" s="142">
        <v>30834.345948214544</v>
      </c>
      <c r="AI205" s="142">
        <v>31128.402569465896</v>
      </c>
      <c r="AJ205" s="142">
        <v>31374.020907475191</v>
      </c>
      <c r="AK205" s="142">
        <v>31615.087114600745</v>
      </c>
      <c r="AL205" s="142">
        <v>31851.996207107135</v>
      </c>
      <c r="AM205" s="142">
        <v>32058.281624546889</v>
      </c>
      <c r="AN205" s="142">
        <v>32314.697394777282</v>
      </c>
      <c r="AO205" s="142">
        <v>32483.705230025462</v>
      </c>
      <c r="AP205" s="142">
        <v>32669.584079068598</v>
      </c>
      <c r="AQ205" s="142">
        <v>32874.01323517011</v>
      </c>
      <c r="AR205" s="142">
        <v>33059.05820176682</v>
      </c>
      <c r="AS205" s="142">
        <v>33228.063742066108</v>
      </c>
      <c r="AT205" s="142">
        <v>33349.125097505334</v>
      </c>
      <c r="AU205" s="142">
        <v>33532.09205551933</v>
      </c>
      <c r="AV205" s="142">
        <v>33688.613856179247</v>
      </c>
      <c r="AW205" s="142">
        <v>33732.774088187012</v>
      </c>
      <c r="AX205" s="142">
        <v>33856.639030288738</v>
      </c>
      <c r="AY205" s="142">
        <v>33903.097231829757</v>
      </c>
      <c r="AZ205" s="142">
        <v>33932.8975444588</v>
      </c>
    </row>
    <row r="206" spans="1:52">
      <c r="A206" s="111" t="s">
        <v>159</v>
      </c>
      <c r="B206" s="142">
        <v>0</v>
      </c>
      <c r="C206" s="142">
        <v>0</v>
      </c>
      <c r="D206" s="142">
        <v>0</v>
      </c>
      <c r="E206" s="142">
        <v>0</v>
      </c>
      <c r="F206" s="142">
        <v>0</v>
      </c>
      <c r="G206" s="142">
        <v>0</v>
      </c>
      <c r="H206" s="142">
        <v>0</v>
      </c>
      <c r="I206" s="142">
        <v>0</v>
      </c>
      <c r="J206" s="142">
        <v>0</v>
      </c>
      <c r="K206" s="142">
        <v>0</v>
      </c>
      <c r="L206" s="142">
        <v>0</v>
      </c>
      <c r="M206" s="142">
        <v>0</v>
      </c>
      <c r="N206" s="142">
        <v>0</v>
      </c>
      <c r="O206" s="142">
        <v>0</v>
      </c>
      <c r="P206" s="142">
        <v>0</v>
      </c>
      <c r="Q206" s="142">
        <v>0</v>
      </c>
      <c r="R206" s="142">
        <v>2.6359523803890274E-91</v>
      </c>
      <c r="S206" s="142">
        <v>8.6244899868969003E-87</v>
      </c>
      <c r="T206" s="142">
        <v>1.5105739395337205E-82</v>
      </c>
      <c r="U206" s="142">
        <v>2.6672539330189083E-78</v>
      </c>
      <c r="V206" s="142">
        <v>4.3029081052429238E-74</v>
      </c>
      <c r="W206" s="142">
        <v>6.5126922781647656E-70</v>
      </c>
      <c r="X206" s="142">
        <v>9.7075321330086911E-66</v>
      </c>
      <c r="Y206" s="142">
        <v>1.3166084921715592E-61</v>
      </c>
      <c r="Z206" s="142">
        <v>1.7666959905294172E-57</v>
      </c>
      <c r="AA206" s="142">
        <v>1.8005448213364618E-53</v>
      </c>
      <c r="AB206" s="142">
        <v>1.7061150149154743E-49</v>
      </c>
      <c r="AC206" s="142">
        <v>1.4045177656297653E-45</v>
      </c>
      <c r="AD206" s="142">
        <v>8.9534667342643467E-42</v>
      </c>
      <c r="AE206" s="142">
        <v>4.9261673481209809E-38</v>
      </c>
      <c r="AF206" s="142">
        <v>2.0092324548531277E-34</v>
      </c>
      <c r="AG206" s="142">
        <v>6.1306279917311929E-31</v>
      </c>
      <c r="AH206" s="142">
        <v>1.3253161378770787E-27</v>
      </c>
      <c r="AI206" s="142">
        <v>1.9624522385822048E-24</v>
      </c>
      <c r="AJ206" s="142">
        <v>2.0019185218440132E-21</v>
      </c>
      <c r="AK206" s="142">
        <v>1.249552905428119E-18</v>
      </c>
      <c r="AL206" s="142">
        <v>4.7089387484335386E-16</v>
      </c>
      <c r="AM206" s="142">
        <v>1.1743205112769889E-13</v>
      </c>
      <c r="AN206" s="142">
        <v>2.1128736443091848E-11</v>
      </c>
      <c r="AO206" s="142">
        <v>1.5496985367919188E-9</v>
      </c>
      <c r="AP206" s="142">
        <v>8.4711285733311837E-8</v>
      </c>
      <c r="AQ206" s="142">
        <v>2.9715185936036684E-6</v>
      </c>
      <c r="AR206" s="142">
        <v>6.7879267828569075E-5</v>
      </c>
      <c r="AS206" s="142">
        <v>9.8999491492522424E-4</v>
      </c>
      <c r="AT206" s="142">
        <v>1.0288688987993049E-2</v>
      </c>
      <c r="AU206" s="142">
        <v>7.9080546702355814E-2</v>
      </c>
      <c r="AV206" s="142">
        <v>0.44803923856363231</v>
      </c>
      <c r="AW206" s="142">
        <v>1.9634233145027276</v>
      </c>
      <c r="AX206" s="142">
        <v>7.036518158051801</v>
      </c>
      <c r="AY206" s="142">
        <v>21.291194597878889</v>
      </c>
      <c r="AZ206" s="142">
        <v>53.263665755126198</v>
      </c>
    </row>
    <row r="207" spans="1:52">
      <c r="A207" s="111" t="s">
        <v>160</v>
      </c>
      <c r="B207" s="142">
        <v>0</v>
      </c>
      <c r="C207" s="142">
        <v>0</v>
      </c>
      <c r="D207" s="142">
        <v>0</v>
      </c>
      <c r="E207" s="142">
        <v>0</v>
      </c>
      <c r="F207" s="142">
        <v>0</v>
      </c>
      <c r="G207" s="142">
        <v>0</v>
      </c>
      <c r="H207" s="142">
        <v>0</v>
      </c>
      <c r="I207" s="142">
        <v>0</v>
      </c>
      <c r="J207" s="142">
        <v>0</v>
      </c>
      <c r="K207" s="142">
        <v>0</v>
      </c>
      <c r="L207" s="142">
        <v>0</v>
      </c>
      <c r="M207" s="142">
        <v>0</v>
      </c>
      <c r="N207" s="142">
        <v>0</v>
      </c>
      <c r="O207" s="142">
        <v>0</v>
      </c>
      <c r="P207" s="142">
        <v>0</v>
      </c>
      <c r="Q207" s="142">
        <v>0</v>
      </c>
      <c r="R207" s="142">
        <v>0</v>
      </c>
      <c r="S207" s="142">
        <v>0</v>
      </c>
      <c r="T207" s="142">
        <v>0</v>
      </c>
      <c r="U207" s="142">
        <v>0</v>
      </c>
      <c r="V207" s="142">
        <v>0</v>
      </c>
      <c r="W207" s="142">
        <v>0</v>
      </c>
      <c r="X207" s="142">
        <v>0</v>
      </c>
      <c r="Y207" s="142">
        <v>0</v>
      </c>
      <c r="Z207" s="142">
        <v>0</v>
      </c>
      <c r="AA207" s="142">
        <v>0</v>
      </c>
      <c r="AB207" s="142">
        <v>0</v>
      </c>
      <c r="AC207" s="142">
        <v>0</v>
      </c>
      <c r="AD207" s="142">
        <v>0</v>
      </c>
      <c r="AE207" s="142">
        <v>0</v>
      </c>
      <c r="AF207" s="142">
        <v>0</v>
      </c>
      <c r="AG207" s="142">
        <v>0</v>
      </c>
      <c r="AH207" s="142">
        <v>0</v>
      </c>
      <c r="AI207" s="142">
        <v>0</v>
      </c>
      <c r="AJ207" s="142">
        <v>0</v>
      </c>
      <c r="AK207" s="142">
        <v>0</v>
      </c>
      <c r="AL207" s="142">
        <v>0</v>
      </c>
      <c r="AM207" s="142">
        <v>0</v>
      </c>
      <c r="AN207" s="142">
        <v>0</v>
      </c>
      <c r="AO207" s="142">
        <v>0</v>
      </c>
      <c r="AP207" s="142">
        <v>0</v>
      </c>
      <c r="AQ207" s="142">
        <v>0</v>
      </c>
      <c r="AR207" s="142">
        <v>0</v>
      </c>
      <c r="AS207" s="142">
        <v>0</v>
      </c>
      <c r="AT207" s="142">
        <v>0</v>
      </c>
      <c r="AU207" s="142">
        <v>0</v>
      </c>
      <c r="AV207" s="142">
        <v>0</v>
      </c>
      <c r="AW207" s="142">
        <v>0</v>
      </c>
      <c r="AX207" s="142">
        <v>0</v>
      </c>
      <c r="AY207" s="142">
        <v>0</v>
      </c>
      <c r="AZ207" s="142">
        <v>0</v>
      </c>
    </row>
    <row r="208" spans="1:52">
      <c r="A208" s="111" t="s">
        <v>161</v>
      </c>
      <c r="B208" s="142">
        <v>0</v>
      </c>
      <c r="C208" s="142">
        <v>0</v>
      </c>
      <c r="D208" s="142">
        <v>0</v>
      </c>
      <c r="E208" s="142">
        <v>0</v>
      </c>
      <c r="F208" s="142">
        <v>0</v>
      </c>
      <c r="G208" s="142">
        <v>0</v>
      </c>
      <c r="H208" s="142">
        <v>0</v>
      </c>
      <c r="I208" s="142">
        <v>0</v>
      </c>
      <c r="J208" s="142">
        <v>0</v>
      </c>
      <c r="K208" s="142">
        <v>0</v>
      </c>
      <c r="L208" s="142">
        <v>0</v>
      </c>
      <c r="M208" s="142">
        <v>0</v>
      </c>
      <c r="N208" s="142">
        <v>0</v>
      </c>
      <c r="O208" s="142">
        <v>0</v>
      </c>
      <c r="P208" s="142">
        <v>0</v>
      </c>
      <c r="Q208" s="142">
        <v>0</v>
      </c>
      <c r="R208" s="142">
        <v>0</v>
      </c>
      <c r="S208" s="142">
        <v>0</v>
      </c>
      <c r="T208" s="142">
        <v>0</v>
      </c>
      <c r="U208" s="142">
        <v>0</v>
      </c>
      <c r="V208" s="142">
        <v>0</v>
      </c>
      <c r="W208" s="142">
        <v>0</v>
      </c>
      <c r="X208" s="142">
        <v>0</v>
      </c>
      <c r="Y208" s="142">
        <v>0</v>
      </c>
      <c r="Z208" s="142">
        <v>0</v>
      </c>
      <c r="AA208" s="142">
        <v>0</v>
      </c>
      <c r="AB208" s="142">
        <v>0</v>
      </c>
      <c r="AC208" s="142">
        <v>0</v>
      </c>
      <c r="AD208" s="142">
        <v>0</v>
      </c>
      <c r="AE208" s="142">
        <v>0</v>
      </c>
      <c r="AF208" s="142">
        <v>0</v>
      </c>
      <c r="AG208" s="142">
        <v>0</v>
      </c>
      <c r="AH208" s="142">
        <v>0</v>
      </c>
      <c r="AI208" s="142">
        <v>0</v>
      </c>
      <c r="AJ208" s="142">
        <v>0</v>
      </c>
      <c r="AK208" s="142">
        <v>0</v>
      </c>
      <c r="AL208" s="142">
        <v>0</v>
      </c>
      <c r="AM208" s="142">
        <v>0</v>
      </c>
      <c r="AN208" s="142">
        <v>0</v>
      </c>
      <c r="AO208" s="142">
        <v>0</v>
      </c>
      <c r="AP208" s="142">
        <v>0</v>
      </c>
      <c r="AQ208" s="142">
        <v>0</v>
      </c>
      <c r="AR208" s="142">
        <v>0</v>
      </c>
      <c r="AS208" s="142">
        <v>0</v>
      </c>
      <c r="AT208" s="142">
        <v>0</v>
      </c>
      <c r="AU208" s="142">
        <v>0</v>
      </c>
      <c r="AV208" s="142">
        <v>0</v>
      </c>
      <c r="AW208" s="142">
        <v>0</v>
      </c>
      <c r="AX208" s="142">
        <v>0</v>
      </c>
      <c r="AY208" s="142">
        <v>0</v>
      </c>
      <c r="AZ208" s="142">
        <v>0</v>
      </c>
    </row>
    <row r="209" spans="1:52">
      <c r="A209" s="122" t="s">
        <v>58</v>
      </c>
      <c r="B209" s="146">
        <v>2500.7477406814387</v>
      </c>
      <c r="C209" s="146">
        <v>2580.5911946388201</v>
      </c>
      <c r="D209" s="146">
        <v>2609.3939299660906</v>
      </c>
      <c r="E209" s="146">
        <v>2727.5049216783714</v>
      </c>
      <c r="F209" s="146">
        <v>2892.6464980861465</v>
      </c>
      <c r="G209" s="146">
        <v>2949.9945798120898</v>
      </c>
      <c r="H209" s="146">
        <v>3122.2281973999752</v>
      </c>
      <c r="I209" s="146">
        <v>3325.4378315505082</v>
      </c>
      <c r="J209" s="146">
        <v>3435.1475480934932</v>
      </c>
      <c r="K209" s="146">
        <v>3076.2272747456445</v>
      </c>
      <c r="L209" s="146">
        <v>3378.085773370175</v>
      </c>
      <c r="M209" s="146">
        <v>3443.1684157101963</v>
      </c>
      <c r="N209" s="146">
        <v>3389.2933691685325</v>
      </c>
      <c r="O209" s="146">
        <v>3432.87257076284</v>
      </c>
      <c r="P209" s="146">
        <v>3364.0813416402243</v>
      </c>
      <c r="Q209" s="146">
        <v>3527.0555643422717</v>
      </c>
      <c r="R209" s="146">
        <v>3666.3398408034127</v>
      </c>
      <c r="S209" s="146">
        <v>3845.6415313602001</v>
      </c>
      <c r="T209" s="146">
        <v>4030.1145301005822</v>
      </c>
      <c r="U209" s="146">
        <v>4201.1789229470496</v>
      </c>
      <c r="V209" s="146">
        <v>4363.7966965945388</v>
      </c>
      <c r="W209" s="146">
        <v>4518.5736570782683</v>
      </c>
      <c r="X209" s="146">
        <v>4664.7954006990594</v>
      </c>
      <c r="Y209" s="146">
        <v>4795.7535807432878</v>
      </c>
      <c r="Z209" s="146">
        <v>4890.425721151707</v>
      </c>
      <c r="AA209" s="146">
        <v>4985.8469070056781</v>
      </c>
      <c r="AB209" s="146">
        <v>5097.9200899543175</v>
      </c>
      <c r="AC209" s="146">
        <v>5225.5857289334936</v>
      </c>
      <c r="AD209" s="146">
        <v>5353.6078420411486</v>
      </c>
      <c r="AE209" s="146">
        <v>5481.3086043806798</v>
      </c>
      <c r="AF209" s="146">
        <v>5598.4277651517177</v>
      </c>
      <c r="AG209" s="146">
        <v>5729.435271977045</v>
      </c>
      <c r="AH209" s="146">
        <v>5842.5162214512275</v>
      </c>
      <c r="AI209" s="146">
        <v>5944.8414791991081</v>
      </c>
      <c r="AJ209" s="146">
        <v>6032.1750575186234</v>
      </c>
      <c r="AK209" s="146">
        <v>6113.1059762055738</v>
      </c>
      <c r="AL209" s="146">
        <v>6198.4744974473488</v>
      </c>
      <c r="AM209" s="146">
        <v>6279.8571040836478</v>
      </c>
      <c r="AN209" s="146">
        <v>6367.1896431222431</v>
      </c>
      <c r="AO209" s="146">
        <v>6465.4147939875938</v>
      </c>
      <c r="AP209" s="146">
        <v>6572.560463332883</v>
      </c>
      <c r="AQ209" s="146">
        <v>6696.6698433731926</v>
      </c>
      <c r="AR209" s="146">
        <v>6821.3420281672297</v>
      </c>
      <c r="AS209" s="146">
        <v>6940.2179852924201</v>
      </c>
      <c r="AT209" s="146">
        <v>7054.3525491665268</v>
      </c>
      <c r="AU209" s="146">
        <v>7183.3604846277694</v>
      </c>
      <c r="AV209" s="146">
        <v>7316.7134678496805</v>
      </c>
      <c r="AW209" s="146">
        <v>7418.0379386268087</v>
      </c>
      <c r="AX209" s="146">
        <v>7537.82623725344</v>
      </c>
      <c r="AY209" s="146">
        <v>7634.2287254890553</v>
      </c>
      <c r="AZ209" s="146">
        <v>7725.2369139597567</v>
      </c>
    </row>
    <row r="210" spans="1:52">
      <c r="A210" s="132" t="s">
        <v>78</v>
      </c>
      <c r="B210" s="148">
        <v>656.50606331393817</v>
      </c>
      <c r="C210" s="148">
        <v>643.47490676012865</v>
      </c>
      <c r="D210" s="148">
        <v>621.30299090265487</v>
      </c>
      <c r="E210" s="148">
        <v>632.19824127734125</v>
      </c>
      <c r="F210" s="148">
        <v>642.74201578139332</v>
      </c>
      <c r="G210" s="148">
        <v>651.71710605246551</v>
      </c>
      <c r="H210" s="148">
        <v>694.92948903235811</v>
      </c>
      <c r="I210" s="148">
        <v>723.7029359417154</v>
      </c>
      <c r="J210" s="148">
        <v>729.48758017847342</v>
      </c>
      <c r="K210" s="148">
        <v>667.96172236757502</v>
      </c>
      <c r="L210" s="148">
        <v>655.36753919064142</v>
      </c>
      <c r="M210" s="148">
        <v>629.00271121914534</v>
      </c>
      <c r="N210" s="148">
        <v>621.61540132433538</v>
      </c>
      <c r="O210" s="148">
        <v>595.63779726256666</v>
      </c>
      <c r="P210" s="148">
        <v>586.76751276443713</v>
      </c>
      <c r="Q210" s="148">
        <v>599.29683562151922</v>
      </c>
      <c r="R210" s="148">
        <v>631.81596378181064</v>
      </c>
      <c r="S210" s="148">
        <v>675.65221658298765</v>
      </c>
      <c r="T210" s="148">
        <v>719.46923467819295</v>
      </c>
      <c r="U210" s="148">
        <v>760.33924894119491</v>
      </c>
      <c r="V210" s="148">
        <v>799.93147589364492</v>
      </c>
      <c r="W210" s="148">
        <v>837.96707915702575</v>
      </c>
      <c r="X210" s="148">
        <v>874.48120677539839</v>
      </c>
      <c r="Y210" s="148">
        <v>906.93258759122182</v>
      </c>
      <c r="Z210" s="148">
        <v>943.09333666814734</v>
      </c>
      <c r="AA210" s="148">
        <v>978.24294082269398</v>
      </c>
      <c r="AB210" s="148">
        <v>1017.6704005677664</v>
      </c>
      <c r="AC210" s="148">
        <v>1062.1592738391446</v>
      </c>
      <c r="AD210" s="148">
        <v>1106.9852272299695</v>
      </c>
      <c r="AE210" s="148">
        <v>1151.393553275864</v>
      </c>
      <c r="AF210" s="148">
        <v>1197.0868252708663</v>
      </c>
      <c r="AG210" s="148">
        <v>1245.7659150364855</v>
      </c>
      <c r="AH210" s="148">
        <v>1287.0721025152345</v>
      </c>
      <c r="AI210" s="148">
        <v>1330.6332863984208</v>
      </c>
      <c r="AJ210" s="148">
        <v>1370.9414498621047</v>
      </c>
      <c r="AK210" s="148">
        <v>1409.3100367670506</v>
      </c>
      <c r="AL210" s="148">
        <v>1452.6941651651789</v>
      </c>
      <c r="AM210" s="148">
        <v>1492.6388235656332</v>
      </c>
      <c r="AN210" s="148">
        <v>1533.6355006791177</v>
      </c>
      <c r="AO210" s="148">
        <v>1580.192532999992</v>
      </c>
      <c r="AP210" s="148">
        <v>1627.7046200851235</v>
      </c>
      <c r="AQ210" s="148">
        <v>1675.2961248794286</v>
      </c>
      <c r="AR210" s="148">
        <v>1720.2111001663466</v>
      </c>
      <c r="AS210" s="148">
        <v>1764.2051949115603</v>
      </c>
      <c r="AT210" s="148">
        <v>1805.6453768878625</v>
      </c>
      <c r="AU210" s="148">
        <v>1851.9225540318141</v>
      </c>
      <c r="AV210" s="148">
        <v>1898.9995633058115</v>
      </c>
      <c r="AW210" s="148">
        <v>1936.9066847811043</v>
      </c>
      <c r="AX210" s="148">
        <v>1979.7241975838031</v>
      </c>
      <c r="AY210" s="148">
        <v>2012.4715882312912</v>
      </c>
      <c r="AZ210" s="148">
        <v>2044.1842788297583</v>
      </c>
    </row>
    <row r="211" spans="1:52">
      <c r="A211" s="111" t="s">
        <v>158</v>
      </c>
      <c r="B211" s="142">
        <v>656.50606331393817</v>
      </c>
      <c r="C211" s="142">
        <v>643.47490676012865</v>
      </c>
      <c r="D211" s="142">
        <v>621.30299090265487</v>
      </c>
      <c r="E211" s="142">
        <v>632.19824127734125</v>
      </c>
      <c r="F211" s="142">
        <v>642.74201578139332</v>
      </c>
      <c r="G211" s="142">
        <v>651.71710605246551</v>
      </c>
      <c r="H211" s="142">
        <v>694.92948903235811</v>
      </c>
      <c r="I211" s="142">
        <v>723.7029359417154</v>
      </c>
      <c r="J211" s="142">
        <v>729.48758017847342</v>
      </c>
      <c r="K211" s="142">
        <v>667.96172236757502</v>
      </c>
      <c r="L211" s="142">
        <v>655.36753919064142</v>
      </c>
      <c r="M211" s="142">
        <v>629.00271121914534</v>
      </c>
      <c r="N211" s="142">
        <v>621.61540132433538</v>
      </c>
      <c r="O211" s="142">
        <v>595.63779726256666</v>
      </c>
      <c r="P211" s="142">
        <v>586.76751276443713</v>
      </c>
      <c r="Q211" s="142">
        <v>599.29683562151922</v>
      </c>
      <c r="R211" s="142">
        <v>631.81596378107008</v>
      </c>
      <c r="S211" s="142">
        <v>675.65221657929919</v>
      </c>
      <c r="T211" s="142">
        <v>719.46923466520082</v>
      </c>
      <c r="U211" s="142">
        <v>760.33924890761057</v>
      </c>
      <c r="V211" s="142">
        <v>799.93147581959965</v>
      </c>
      <c r="W211" s="142">
        <v>837.9670789829778</v>
      </c>
      <c r="X211" s="142">
        <v>874.48120641065771</v>
      </c>
      <c r="Y211" s="142">
        <v>906.93258670579144</v>
      </c>
      <c r="Z211" s="142">
        <v>943.09333481510521</v>
      </c>
      <c r="AA211" s="142">
        <v>978.2429368309123</v>
      </c>
      <c r="AB211" s="142">
        <v>1017.6703913310757</v>
      </c>
      <c r="AC211" s="142">
        <v>1062.1592531925201</v>
      </c>
      <c r="AD211" s="142">
        <v>1106.985183196063</v>
      </c>
      <c r="AE211" s="142">
        <v>1151.3934543674611</v>
      </c>
      <c r="AF211" s="142">
        <v>1197.0865952916483</v>
      </c>
      <c r="AG211" s="142">
        <v>1245.7654004087574</v>
      </c>
      <c r="AH211" s="142">
        <v>1287.071005020156</v>
      </c>
      <c r="AI211" s="142">
        <v>1330.6308935213162</v>
      </c>
      <c r="AJ211" s="142">
        <v>1370.9359148052256</v>
      </c>
      <c r="AK211" s="142">
        <v>1409.2976191923001</v>
      </c>
      <c r="AL211" s="142">
        <v>1452.6678341164823</v>
      </c>
      <c r="AM211" s="142">
        <v>1492.5805499246185</v>
      </c>
      <c r="AN211" s="142">
        <v>1533.4807122765174</v>
      </c>
      <c r="AO211" s="142">
        <v>1579.9075071105508</v>
      </c>
      <c r="AP211" s="142">
        <v>1627.2058762026902</v>
      </c>
      <c r="AQ211" s="142">
        <v>1674.4021572885622</v>
      </c>
      <c r="AR211" s="142">
        <v>1718.5857117955093</v>
      </c>
      <c r="AS211" s="142">
        <v>1761.3179398230484</v>
      </c>
      <c r="AT211" s="142">
        <v>1800.6531349239983</v>
      </c>
      <c r="AU211" s="142">
        <v>1843.4412656151264</v>
      </c>
      <c r="AV211" s="142">
        <v>1885.5661876051017</v>
      </c>
      <c r="AW211" s="142">
        <v>1916.5433931772959</v>
      </c>
      <c r="AX211" s="142">
        <v>1949.5338932143941</v>
      </c>
      <c r="AY211" s="142">
        <v>1969.5994381191247</v>
      </c>
      <c r="AZ211" s="142">
        <v>1986.069847351132</v>
      </c>
    </row>
    <row r="212" spans="1:52">
      <c r="A212" s="111" t="s">
        <v>159</v>
      </c>
      <c r="B212" s="142">
        <v>0</v>
      </c>
      <c r="C212" s="142">
        <v>0</v>
      </c>
      <c r="D212" s="142">
        <v>0</v>
      </c>
      <c r="E212" s="142">
        <v>0</v>
      </c>
      <c r="F212" s="142">
        <v>0</v>
      </c>
      <c r="G212" s="142">
        <v>0</v>
      </c>
      <c r="H212" s="142">
        <v>0</v>
      </c>
      <c r="I212" s="142">
        <v>0</v>
      </c>
      <c r="J212" s="142">
        <v>0</v>
      </c>
      <c r="K212" s="142">
        <v>0</v>
      </c>
      <c r="L212" s="142">
        <v>0</v>
      </c>
      <c r="M212" s="142">
        <v>0</v>
      </c>
      <c r="N212" s="142">
        <v>0</v>
      </c>
      <c r="O212" s="142">
        <v>0</v>
      </c>
      <c r="P212" s="142">
        <v>0</v>
      </c>
      <c r="Q212" s="142">
        <v>0</v>
      </c>
      <c r="R212" s="142">
        <v>7.4053248392384798E-10</v>
      </c>
      <c r="S212" s="142">
        <v>3.6885015888295271E-9</v>
      </c>
      <c r="T212" s="142">
        <v>1.2992144640139758E-8</v>
      </c>
      <c r="U212" s="142">
        <v>3.3584363132755955E-8</v>
      </c>
      <c r="V212" s="142">
        <v>7.404523644910229E-8</v>
      </c>
      <c r="W212" s="142">
        <v>1.7404791653774647E-7</v>
      </c>
      <c r="X212" s="142">
        <v>3.6474065064342481E-7</v>
      </c>
      <c r="Y212" s="142">
        <v>8.8543040169295192E-7</v>
      </c>
      <c r="Z212" s="142">
        <v>1.8530421669596055E-6</v>
      </c>
      <c r="AA212" s="142">
        <v>3.9917816923252781E-6</v>
      </c>
      <c r="AB212" s="142">
        <v>9.2366906345503755E-6</v>
      </c>
      <c r="AC212" s="142">
        <v>2.0646624562428629E-5</v>
      </c>
      <c r="AD212" s="142">
        <v>4.4033906509536988E-5</v>
      </c>
      <c r="AE212" s="142">
        <v>9.890840273324253E-5</v>
      </c>
      <c r="AF212" s="142">
        <v>2.2997921788559566E-4</v>
      </c>
      <c r="AG212" s="142">
        <v>5.1462772802320284E-4</v>
      </c>
      <c r="AH212" s="142">
        <v>1.0974950786137622E-3</v>
      </c>
      <c r="AI212" s="142">
        <v>2.3928771046099325E-3</v>
      </c>
      <c r="AJ212" s="142">
        <v>5.5350568791455845E-3</v>
      </c>
      <c r="AK212" s="142">
        <v>1.2417574750453783E-2</v>
      </c>
      <c r="AL212" s="142">
        <v>2.6331048696571338E-2</v>
      </c>
      <c r="AM212" s="142">
        <v>5.8273641014758654E-2</v>
      </c>
      <c r="AN212" s="142">
        <v>0.15478840260048041</v>
      </c>
      <c r="AO212" s="142">
        <v>0.28502588944122925</v>
      </c>
      <c r="AP212" s="142">
        <v>0.49874388243331291</v>
      </c>
      <c r="AQ212" s="142">
        <v>0.89396759086644939</v>
      </c>
      <c r="AR212" s="142">
        <v>1.6253883708373875</v>
      </c>
      <c r="AS212" s="142">
        <v>2.8872550885119828</v>
      </c>
      <c r="AT212" s="142">
        <v>4.9922419638641546</v>
      </c>
      <c r="AU212" s="142">
        <v>8.481288416687752</v>
      </c>
      <c r="AV212" s="142">
        <v>13.433375700709897</v>
      </c>
      <c r="AW212" s="142">
        <v>20.363291603808438</v>
      </c>
      <c r="AX212" s="142">
        <v>30.190304369409017</v>
      </c>
      <c r="AY212" s="142">
        <v>42.872150112166501</v>
      </c>
      <c r="AZ212" s="142">
        <v>58.114431478626329</v>
      </c>
    </row>
    <row r="213" spans="1:52">
      <c r="A213" s="111" t="s">
        <v>160</v>
      </c>
      <c r="B213" s="142">
        <v>0</v>
      </c>
      <c r="C213" s="142">
        <v>0</v>
      </c>
      <c r="D213" s="142">
        <v>0</v>
      </c>
      <c r="E213" s="142">
        <v>0</v>
      </c>
      <c r="F213" s="142">
        <v>0</v>
      </c>
      <c r="G213" s="142">
        <v>0</v>
      </c>
      <c r="H213" s="142">
        <v>0</v>
      </c>
      <c r="I213" s="142">
        <v>0</v>
      </c>
      <c r="J213" s="142">
        <v>0</v>
      </c>
      <c r="K213" s="142">
        <v>0</v>
      </c>
      <c r="L213" s="142">
        <v>0</v>
      </c>
      <c r="M213" s="142">
        <v>0</v>
      </c>
      <c r="N213" s="142">
        <v>0</v>
      </c>
      <c r="O213" s="142">
        <v>0</v>
      </c>
      <c r="P213" s="142">
        <v>0</v>
      </c>
      <c r="Q213" s="142">
        <v>0</v>
      </c>
      <c r="R213" s="142">
        <v>0</v>
      </c>
      <c r="S213" s="142">
        <v>0</v>
      </c>
      <c r="T213" s="142">
        <v>0</v>
      </c>
      <c r="U213" s="142">
        <v>0</v>
      </c>
      <c r="V213" s="142">
        <v>0</v>
      </c>
      <c r="W213" s="142">
        <v>0</v>
      </c>
      <c r="X213" s="142">
        <v>0</v>
      </c>
      <c r="Y213" s="142">
        <v>0</v>
      </c>
      <c r="Z213" s="142">
        <v>0</v>
      </c>
      <c r="AA213" s="142">
        <v>0</v>
      </c>
      <c r="AB213" s="142">
        <v>0</v>
      </c>
      <c r="AC213" s="142">
        <v>0</v>
      </c>
      <c r="AD213" s="142">
        <v>0</v>
      </c>
      <c r="AE213" s="142">
        <v>0</v>
      </c>
      <c r="AF213" s="142">
        <v>0</v>
      </c>
      <c r="AG213" s="142">
        <v>0</v>
      </c>
      <c r="AH213" s="142">
        <v>0</v>
      </c>
      <c r="AI213" s="142">
        <v>0</v>
      </c>
      <c r="AJ213" s="142">
        <v>0</v>
      </c>
      <c r="AK213" s="142">
        <v>0</v>
      </c>
      <c r="AL213" s="142">
        <v>0</v>
      </c>
      <c r="AM213" s="142">
        <v>0</v>
      </c>
      <c r="AN213" s="142">
        <v>0</v>
      </c>
      <c r="AO213" s="142">
        <v>0</v>
      </c>
      <c r="AP213" s="142">
        <v>0</v>
      </c>
      <c r="AQ213" s="142">
        <v>0</v>
      </c>
      <c r="AR213" s="142">
        <v>0</v>
      </c>
      <c r="AS213" s="142">
        <v>0</v>
      </c>
      <c r="AT213" s="142">
        <v>0</v>
      </c>
      <c r="AU213" s="142">
        <v>0</v>
      </c>
      <c r="AV213" s="142">
        <v>0</v>
      </c>
      <c r="AW213" s="142">
        <v>0</v>
      </c>
      <c r="AX213" s="142">
        <v>0</v>
      </c>
      <c r="AY213" s="142">
        <v>0</v>
      </c>
      <c r="AZ213" s="142">
        <v>0</v>
      </c>
    </row>
    <row r="214" spans="1:52">
      <c r="A214" s="111" t="s">
        <v>161</v>
      </c>
      <c r="B214" s="142">
        <v>0</v>
      </c>
      <c r="C214" s="142">
        <v>0</v>
      </c>
      <c r="D214" s="142">
        <v>0</v>
      </c>
      <c r="E214" s="142">
        <v>0</v>
      </c>
      <c r="F214" s="142">
        <v>0</v>
      </c>
      <c r="G214" s="142">
        <v>0</v>
      </c>
      <c r="H214" s="142">
        <v>0</v>
      </c>
      <c r="I214" s="142">
        <v>0</v>
      </c>
      <c r="J214" s="142">
        <v>0</v>
      </c>
      <c r="K214" s="142">
        <v>0</v>
      </c>
      <c r="L214" s="142">
        <v>0</v>
      </c>
      <c r="M214" s="142">
        <v>0</v>
      </c>
      <c r="N214" s="142">
        <v>0</v>
      </c>
      <c r="O214" s="142">
        <v>0</v>
      </c>
      <c r="P214" s="142">
        <v>0</v>
      </c>
      <c r="Q214" s="142">
        <v>0</v>
      </c>
      <c r="R214" s="142">
        <v>0</v>
      </c>
      <c r="S214" s="142">
        <v>0</v>
      </c>
      <c r="T214" s="142">
        <v>0</v>
      </c>
      <c r="U214" s="142">
        <v>0</v>
      </c>
      <c r="V214" s="142">
        <v>0</v>
      </c>
      <c r="W214" s="142">
        <v>0</v>
      </c>
      <c r="X214" s="142">
        <v>0</v>
      </c>
      <c r="Y214" s="142">
        <v>0</v>
      </c>
      <c r="Z214" s="142">
        <v>0</v>
      </c>
      <c r="AA214" s="142">
        <v>0</v>
      </c>
      <c r="AB214" s="142">
        <v>0</v>
      </c>
      <c r="AC214" s="142">
        <v>0</v>
      </c>
      <c r="AD214" s="142">
        <v>0</v>
      </c>
      <c r="AE214" s="142">
        <v>0</v>
      </c>
      <c r="AF214" s="142">
        <v>0</v>
      </c>
      <c r="AG214" s="142">
        <v>0</v>
      </c>
      <c r="AH214" s="142">
        <v>0</v>
      </c>
      <c r="AI214" s="142">
        <v>0</v>
      </c>
      <c r="AJ214" s="142">
        <v>0</v>
      </c>
      <c r="AK214" s="142">
        <v>0</v>
      </c>
      <c r="AL214" s="142">
        <v>0</v>
      </c>
      <c r="AM214" s="142">
        <v>0</v>
      </c>
      <c r="AN214" s="142">
        <v>0</v>
      </c>
      <c r="AO214" s="142">
        <v>0</v>
      </c>
      <c r="AP214" s="142">
        <v>0</v>
      </c>
      <c r="AQ214" s="142">
        <v>0</v>
      </c>
      <c r="AR214" s="142">
        <v>0</v>
      </c>
      <c r="AS214" s="142">
        <v>0</v>
      </c>
      <c r="AT214" s="142">
        <v>0</v>
      </c>
      <c r="AU214" s="142">
        <v>0</v>
      </c>
      <c r="AV214" s="142">
        <v>0</v>
      </c>
      <c r="AW214" s="142">
        <v>0</v>
      </c>
      <c r="AX214" s="142">
        <v>0</v>
      </c>
      <c r="AY214" s="142">
        <v>0</v>
      </c>
      <c r="AZ214" s="142">
        <v>0</v>
      </c>
    </row>
    <row r="215" spans="1:52">
      <c r="A215" s="132" t="s">
        <v>77</v>
      </c>
      <c r="B215" s="148">
        <v>1844.2416773675006</v>
      </c>
      <c r="C215" s="148">
        <v>1937.1162878786915</v>
      </c>
      <c r="D215" s="148">
        <v>1988.0909390634356</v>
      </c>
      <c r="E215" s="148">
        <v>2095.30668040103</v>
      </c>
      <c r="F215" s="148">
        <v>2249.9044823047529</v>
      </c>
      <c r="G215" s="148">
        <v>2298.2774737596242</v>
      </c>
      <c r="H215" s="148">
        <v>2427.2987083676171</v>
      </c>
      <c r="I215" s="148">
        <v>2601.7348956087931</v>
      </c>
      <c r="J215" s="148">
        <v>2705.6599679150199</v>
      </c>
      <c r="K215" s="148">
        <v>2408.2655523780695</v>
      </c>
      <c r="L215" s="148">
        <v>2722.7182341795337</v>
      </c>
      <c r="M215" s="148">
        <v>2814.1657044910512</v>
      </c>
      <c r="N215" s="148">
        <v>2767.6779678441972</v>
      </c>
      <c r="O215" s="148">
        <v>2837.2347735002736</v>
      </c>
      <c r="P215" s="148">
        <v>2777.3138288757873</v>
      </c>
      <c r="Q215" s="148">
        <v>2927.7587287207525</v>
      </c>
      <c r="R215" s="148">
        <v>3034.5238770216019</v>
      </c>
      <c r="S215" s="148">
        <v>3169.9893147772123</v>
      </c>
      <c r="T215" s="148">
        <v>3310.6452954223892</v>
      </c>
      <c r="U215" s="148">
        <v>3440.8396740058547</v>
      </c>
      <c r="V215" s="148">
        <v>3563.8652207008936</v>
      </c>
      <c r="W215" s="148">
        <v>3680.6065779212422</v>
      </c>
      <c r="X215" s="148">
        <v>3790.3141939236607</v>
      </c>
      <c r="Y215" s="148">
        <v>3888.820993152066</v>
      </c>
      <c r="Z215" s="148">
        <v>3947.3323844835595</v>
      </c>
      <c r="AA215" s="148">
        <v>4007.6039661829836</v>
      </c>
      <c r="AB215" s="148">
        <v>4080.2496893865514</v>
      </c>
      <c r="AC215" s="148">
        <v>4163.426455094349</v>
      </c>
      <c r="AD215" s="148">
        <v>4246.6226148111791</v>
      </c>
      <c r="AE215" s="148">
        <v>4329.9150511048156</v>
      </c>
      <c r="AF215" s="148">
        <v>4401.3409398808517</v>
      </c>
      <c r="AG215" s="148">
        <v>4483.6693569405597</v>
      </c>
      <c r="AH215" s="148">
        <v>4555.4441189359932</v>
      </c>
      <c r="AI215" s="148">
        <v>4614.2081928006874</v>
      </c>
      <c r="AJ215" s="148">
        <v>4661.2336076565189</v>
      </c>
      <c r="AK215" s="148">
        <v>4703.7959394385234</v>
      </c>
      <c r="AL215" s="148">
        <v>4745.7803322821701</v>
      </c>
      <c r="AM215" s="148">
        <v>4787.2182805180146</v>
      </c>
      <c r="AN215" s="148">
        <v>4833.5541424431249</v>
      </c>
      <c r="AO215" s="148">
        <v>4885.2222609876017</v>
      </c>
      <c r="AP215" s="148">
        <v>4944.8558432477594</v>
      </c>
      <c r="AQ215" s="148">
        <v>5021.3737184937636</v>
      </c>
      <c r="AR215" s="148">
        <v>5101.1309280008836</v>
      </c>
      <c r="AS215" s="148">
        <v>5176.0127903808598</v>
      </c>
      <c r="AT215" s="148">
        <v>5248.7071722786641</v>
      </c>
      <c r="AU215" s="148">
        <v>5331.4379305959555</v>
      </c>
      <c r="AV215" s="148">
        <v>5417.7139045438689</v>
      </c>
      <c r="AW215" s="148">
        <v>5481.1312538457041</v>
      </c>
      <c r="AX215" s="148">
        <v>5558.1020396696367</v>
      </c>
      <c r="AY215" s="148">
        <v>5621.757137257764</v>
      </c>
      <c r="AZ215" s="148">
        <v>5681.0526351299986</v>
      </c>
    </row>
    <row r="216" spans="1:52">
      <c r="A216" s="111" t="s">
        <v>158</v>
      </c>
      <c r="B216" s="142">
        <v>1844.2416773675006</v>
      </c>
      <c r="C216" s="142">
        <v>1937.1162878786915</v>
      </c>
      <c r="D216" s="142">
        <v>1988.0909390634356</v>
      </c>
      <c r="E216" s="142">
        <v>2095.30668040103</v>
      </c>
      <c r="F216" s="142">
        <v>2249.9044823047529</v>
      </c>
      <c r="G216" s="142">
        <v>2298.2774737596242</v>
      </c>
      <c r="H216" s="142">
        <v>2427.2987083676171</v>
      </c>
      <c r="I216" s="142">
        <v>2601.7348956087931</v>
      </c>
      <c r="J216" s="142">
        <v>2705.6599679150199</v>
      </c>
      <c r="K216" s="142">
        <v>2408.2655523780695</v>
      </c>
      <c r="L216" s="142">
        <v>2722.7182341795337</v>
      </c>
      <c r="M216" s="142">
        <v>2814.1657044910512</v>
      </c>
      <c r="N216" s="142">
        <v>2767.6779678441972</v>
      </c>
      <c r="O216" s="142">
        <v>2837.2347735002736</v>
      </c>
      <c r="P216" s="142">
        <v>2777.3138288757873</v>
      </c>
      <c r="Q216" s="142">
        <v>2927.7587287207525</v>
      </c>
      <c r="R216" s="142">
        <v>3034.5238770216019</v>
      </c>
      <c r="S216" s="142">
        <v>3169.9893147772123</v>
      </c>
      <c r="T216" s="142">
        <v>3310.6452954223892</v>
      </c>
      <c r="U216" s="142">
        <v>3440.8396740058547</v>
      </c>
      <c r="V216" s="142">
        <v>3563.8652207008936</v>
      </c>
      <c r="W216" s="142">
        <v>3680.6065779212422</v>
      </c>
      <c r="X216" s="142">
        <v>3790.3141939236607</v>
      </c>
      <c r="Y216" s="142">
        <v>3888.820993152066</v>
      </c>
      <c r="Z216" s="142">
        <v>3947.3323844835595</v>
      </c>
      <c r="AA216" s="142">
        <v>4007.6039661829836</v>
      </c>
      <c r="AB216" s="142">
        <v>4080.2496893865514</v>
      </c>
      <c r="AC216" s="142">
        <v>4163.426455094349</v>
      </c>
      <c r="AD216" s="142">
        <v>4246.6226148111791</v>
      </c>
      <c r="AE216" s="142">
        <v>4329.9150511048156</v>
      </c>
      <c r="AF216" s="142">
        <v>4401.3409398808517</v>
      </c>
      <c r="AG216" s="142">
        <v>4483.6693569405597</v>
      </c>
      <c r="AH216" s="142">
        <v>4555.4441189359932</v>
      </c>
      <c r="AI216" s="142">
        <v>4614.2081928006874</v>
      </c>
      <c r="AJ216" s="142">
        <v>4661.2336076565189</v>
      </c>
      <c r="AK216" s="142">
        <v>4703.7959394385234</v>
      </c>
      <c r="AL216" s="142">
        <v>4745.7803322821701</v>
      </c>
      <c r="AM216" s="142">
        <v>4787.2182805180146</v>
      </c>
      <c r="AN216" s="142">
        <v>4833.5541424431221</v>
      </c>
      <c r="AO216" s="142">
        <v>4885.2222609874034</v>
      </c>
      <c r="AP216" s="142">
        <v>4944.8558432363452</v>
      </c>
      <c r="AQ216" s="142">
        <v>5021.3737180807966</v>
      </c>
      <c r="AR216" s="142">
        <v>5101.1309186532862</v>
      </c>
      <c r="AS216" s="142">
        <v>5176.0126632954843</v>
      </c>
      <c r="AT216" s="142">
        <v>5248.7057986128166</v>
      </c>
      <c r="AU216" s="142">
        <v>5331.4273133532533</v>
      </c>
      <c r="AV216" s="142">
        <v>5417.653024275427</v>
      </c>
      <c r="AW216" s="142">
        <v>5480.8709875507029</v>
      </c>
      <c r="AX216" s="142">
        <v>5557.152166626679</v>
      </c>
      <c r="AY216" s="142">
        <v>5618.9482148296793</v>
      </c>
      <c r="AZ216" s="142">
        <v>5674.085258486959</v>
      </c>
    </row>
    <row r="217" spans="1:52">
      <c r="A217" s="111" t="s">
        <v>159</v>
      </c>
      <c r="B217" s="142">
        <v>0</v>
      </c>
      <c r="C217" s="142">
        <v>0</v>
      </c>
      <c r="D217" s="142">
        <v>0</v>
      </c>
      <c r="E217" s="142">
        <v>0</v>
      </c>
      <c r="F217" s="142">
        <v>0</v>
      </c>
      <c r="G217" s="142">
        <v>0</v>
      </c>
      <c r="H217" s="142">
        <v>0</v>
      </c>
      <c r="I217" s="142">
        <v>0</v>
      </c>
      <c r="J217" s="142">
        <v>0</v>
      </c>
      <c r="K217" s="142">
        <v>0</v>
      </c>
      <c r="L217" s="142">
        <v>0</v>
      </c>
      <c r="M217" s="142">
        <v>0</v>
      </c>
      <c r="N217" s="142">
        <v>0</v>
      </c>
      <c r="O217" s="142">
        <v>0</v>
      </c>
      <c r="P217" s="142">
        <v>0</v>
      </c>
      <c r="Q217" s="142">
        <v>0</v>
      </c>
      <c r="R217" s="142">
        <v>2.3865527397655899E-92</v>
      </c>
      <c r="S217" s="142">
        <v>6.4851736148034336E-88</v>
      </c>
      <c r="T217" s="142">
        <v>1.2472309552972182E-83</v>
      </c>
      <c r="U217" s="142">
        <v>2.1047066633483607E-79</v>
      </c>
      <c r="V217" s="142">
        <v>3.3087817367097097E-75</v>
      </c>
      <c r="W217" s="142">
        <v>5.1581136898450084E-71</v>
      </c>
      <c r="X217" s="142">
        <v>7.0329416569670117E-67</v>
      </c>
      <c r="Y217" s="142">
        <v>1.1547395263319453E-62</v>
      </c>
      <c r="Z217" s="142">
        <v>1.4398367066337918E-58</v>
      </c>
      <c r="AA217" s="142">
        <v>1.7099988261928728E-54</v>
      </c>
      <c r="AB217" s="142">
        <v>1.3696794238687296E-50</v>
      </c>
      <c r="AC217" s="142">
        <v>1.1704728497199793E-46</v>
      </c>
      <c r="AD217" s="142">
        <v>8.9261353406941261E-43</v>
      </c>
      <c r="AE217" s="142">
        <v>4.114038299343837E-39</v>
      </c>
      <c r="AF217" s="142">
        <v>1.9842956049178875E-35</v>
      </c>
      <c r="AG217" s="142">
        <v>4.6192409475993966E-32</v>
      </c>
      <c r="AH217" s="142">
        <v>1.2497412443780247E-28</v>
      </c>
      <c r="AI217" s="142">
        <v>1.6143169506451998E-25</v>
      </c>
      <c r="AJ217" s="142">
        <v>2.0603162156292183E-22</v>
      </c>
      <c r="AK217" s="142">
        <v>9.9943420453064044E-20</v>
      </c>
      <c r="AL217" s="142">
        <v>4.4325004229495232E-17</v>
      </c>
      <c r="AM217" s="142">
        <v>1.127765987493649E-14</v>
      </c>
      <c r="AN217" s="142">
        <v>2.8649395471485451E-12</v>
      </c>
      <c r="AO217" s="142">
        <v>1.9800396253354991E-10</v>
      </c>
      <c r="AP217" s="142">
        <v>1.1414574606503382E-8</v>
      </c>
      <c r="AQ217" s="142">
        <v>4.1296697946936322E-7</v>
      </c>
      <c r="AR217" s="142">
        <v>9.3475970134562468E-6</v>
      </c>
      <c r="AS217" s="142">
        <v>1.2708537559446539E-4</v>
      </c>
      <c r="AT217" s="142">
        <v>1.3736658471895883E-3</v>
      </c>
      <c r="AU217" s="142">
        <v>1.0617242701779836E-2</v>
      </c>
      <c r="AV217" s="142">
        <v>6.0880268441937106E-2</v>
      </c>
      <c r="AW217" s="142">
        <v>0.26026629500097148</v>
      </c>
      <c r="AX217" s="142">
        <v>0.94987304295798947</v>
      </c>
      <c r="AY217" s="142">
        <v>2.8089224280844411</v>
      </c>
      <c r="AZ217" s="142">
        <v>6.9673766430394783</v>
      </c>
    </row>
    <row r="218" spans="1:52">
      <c r="A218" s="111" t="s">
        <v>160</v>
      </c>
      <c r="B218" s="142">
        <v>0</v>
      </c>
      <c r="C218" s="142">
        <v>0</v>
      </c>
      <c r="D218" s="142">
        <v>0</v>
      </c>
      <c r="E218" s="142">
        <v>0</v>
      </c>
      <c r="F218" s="142">
        <v>0</v>
      </c>
      <c r="G218" s="142">
        <v>0</v>
      </c>
      <c r="H218" s="142">
        <v>0</v>
      </c>
      <c r="I218" s="142">
        <v>0</v>
      </c>
      <c r="J218" s="142">
        <v>0</v>
      </c>
      <c r="K218" s="142">
        <v>0</v>
      </c>
      <c r="L218" s="142">
        <v>0</v>
      </c>
      <c r="M218" s="142">
        <v>0</v>
      </c>
      <c r="N218" s="142">
        <v>0</v>
      </c>
      <c r="O218" s="142">
        <v>0</v>
      </c>
      <c r="P218" s="142">
        <v>0</v>
      </c>
      <c r="Q218" s="142">
        <v>0</v>
      </c>
      <c r="R218" s="142">
        <v>0</v>
      </c>
      <c r="S218" s="142">
        <v>0</v>
      </c>
      <c r="T218" s="142">
        <v>0</v>
      </c>
      <c r="U218" s="142">
        <v>0</v>
      </c>
      <c r="V218" s="142">
        <v>0</v>
      </c>
      <c r="W218" s="142">
        <v>0</v>
      </c>
      <c r="X218" s="142">
        <v>0</v>
      </c>
      <c r="Y218" s="142">
        <v>0</v>
      </c>
      <c r="Z218" s="142">
        <v>0</v>
      </c>
      <c r="AA218" s="142">
        <v>0</v>
      </c>
      <c r="AB218" s="142">
        <v>0</v>
      </c>
      <c r="AC218" s="142">
        <v>0</v>
      </c>
      <c r="AD218" s="142">
        <v>0</v>
      </c>
      <c r="AE218" s="142">
        <v>0</v>
      </c>
      <c r="AF218" s="142">
        <v>0</v>
      </c>
      <c r="AG218" s="142">
        <v>0</v>
      </c>
      <c r="AH218" s="142">
        <v>0</v>
      </c>
      <c r="AI218" s="142">
        <v>0</v>
      </c>
      <c r="AJ218" s="142">
        <v>0</v>
      </c>
      <c r="AK218" s="142">
        <v>0</v>
      </c>
      <c r="AL218" s="142">
        <v>0</v>
      </c>
      <c r="AM218" s="142">
        <v>0</v>
      </c>
      <c r="AN218" s="142">
        <v>0</v>
      </c>
      <c r="AO218" s="142">
        <v>0</v>
      </c>
      <c r="AP218" s="142">
        <v>0</v>
      </c>
      <c r="AQ218" s="142">
        <v>0</v>
      </c>
      <c r="AR218" s="142">
        <v>0</v>
      </c>
      <c r="AS218" s="142">
        <v>0</v>
      </c>
      <c r="AT218" s="142">
        <v>0</v>
      </c>
      <c r="AU218" s="142">
        <v>0</v>
      </c>
      <c r="AV218" s="142">
        <v>0</v>
      </c>
      <c r="AW218" s="142">
        <v>0</v>
      </c>
      <c r="AX218" s="142">
        <v>0</v>
      </c>
      <c r="AY218" s="142">
        <v>0</v>
      </c>
      <c r="AZ218" s="142">
        <v>0</v>
      </c>
    </row>
    <row r="219" spans="1:52">
      <c r="A219" s="113" t="s">
        <v>161</v>
      </c>
      <c r="B219" s="143">
        <v>0</v>
      </c>
      <c r="C219" s="143">
        <v>0</v>
      </c>
      <c r="D219" s="143">
        <v>0</v>
      </c>
      <c r="E219" s="143">
        <v>0</v>
      </c>
      <c r="F219" s="143">
        <v>0</v>
      </c>
      <c r="G219" s="143">
        <v>0</v>
      </c>
      <c r="H219" s="143">
        <v>0</v>
      </c>
      <c r="I219" s="143">
        <v>0</v>
      </c>
      <c r="J219" s="143">
        <v>0</v>
      </c>
      <c r="K219" s="143">
        <v>0</v>
      </c>
      <c r="L219" s="143">
        <v>0</v>
      </c>
      <c r="M219" s="143">
        <v>0</v>
      </c>
      <c r="N219" s="143">
        <v>0</v>
      </c>
      <c r="O219" s="143">
        <v>0</v>
      </c>
      <c r="P219" s="143">
        <v>0</v>
      </c>
      <c r="Q219" s="143">
        <v>0</v>
      </c>
      <c r="R219" s="143">
        <v>0</v>
      </c>
      <c r="S219" s="143">
        <v>0</v>
      </c>
      <c r="T219" s="143">
        <v>0</v>
      </c>
      <c r="U219" s="143">
        <v>0</v>
      </c>
      <c r="V219" s="143">
        <v>0</v>
      </c>
      <c r="W219" s="143">
        <v>0</v>
      </c>
      <c r="X219" s="143">
        <v>0</v>
      </c>
      <c r="Y219" s="143">
        <v>0</v>
      </c>
      <c r="Z219" s="143">
        <v>0</v>
      </c>
      <c r="AA219" s="143">
        <v>0</v>
      </c>
      <c r="AB219" s="143">
        <v>0</v>
      </c>
      <c r="AC219" s="143">
        <v>0</v>
      </c>
      <c r="AD219" s="143">
        <v>0</v>
      </c>
      <c r="AE219" s="143">
        <v>0</v>
      </c>
      <c r="AF219" s="143">
        <v>0</v>
      </c>
      <c r="AG219" s="143">
        <v>0</v>
      </c>
      <c r="AH219" s="143">
        <v>0</v>
      </c>
      <c r="AI219" s="143">
        <v>0</v>
      </c>
      <c r="AJ219" s="143">
        <v>0</v>
      </c>
      <c r="AK219" s="143">
        <v>0</v>
      </c>
      <c r="AL219" s="143">
        <v>0</v>
      </c>
      <c r="AM219" s="143">
        <v>0</v>
      </c>
      <c r="AN219" s="143">
        <v>0</v>
      </c>
      <c r="AO219" s="143">
        <v>0</v>
      </c>
      <c r="AP219" s="143">
        <v>0</v>
      </c>
      <c r="AQ219" s="143">
        <v>0</v>
      </c>
      <c r="AR219" s="143">
        <v>0</v>
      </c>
      <c r="AS219" s="143">
        <v>0</v>
      </c>
      <c r="AT219" s="143">
        <v>0</v>
      </c>
      <c r="AU219" s="143">
        <v>0</v>
      </c>
      <c r="AV219" s="143">
        <v>0</v>
      </c>
      <c r="AW219" s="143">
        <v>0</v>
      </c>
      <c r="AX219" s="143">
        <v>0</v>
      </c>
      <c r="AY219" s="143">
        <v>0</v>
      </c>
      <c r="AZ219" s="143">
        <v>0</v>
      </c>
    </row>
    <row r="220" spans="1:52">
      <c r="A220" s="130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</row>
    <row r="221" spans="1:52">
      <c r="A221" s="20" t="s">
        <v>176</v>
      </c>
      <c r="B221" s="138">
        <v>6062.6226867543028</v>
      </c>
      <c r="C221" s="138">
        <v>5942.7674799999995</v>
      </c>
      <c r="D221" s="138">
        <v>5926.5366199999999</v>
      </c>
      <c r="E221" s="138">
        <v>6676.6860100000004</v>
      </c>
      <c r="F221" s="138">
        <v>6747.6959400000005</v>
      </c>
      <c r="G221" s="138">
        <v>6838.8876456092594</v>
      </c>
      <c r="H221" s="138">
        <v>7387.3519000000015</v>
      </c>
      <c r="I221" s="138">
        <v>7047.5714999999982</v>
      </c>
      <c r="J221" s="138">
        <v>6292.5069099999982</v>
      </c>
      <c r="K221" s="138">
        <v>6177.0196399999986</v>
      </c>
      <c r="L221" s="138">
        <v>5905.396624444601</v>
      </c>
      <c r="M221" s="138">
        <v>5343.337406944057</v>
      </c>
      <c r="N221" s="138">
        <v>5098.6367391131898</v>
      </c>
      <c r="O221" s="138">
        <v>4591.2405522711188</v>
      </c>
      <c r="P221" s="138">
        <v>4239.3838442329106</v>
      </c>
      <c r="Q221" s="138">
        <v>4570.1768133158857</v>
      </c>
      <c r="R221" s="138">
        <v>4618.3809133168743</v>
      </c>
      <c r="S221" s="138">
        <v>4673.0623341253013</v>
      </c>
      <c r="T221" s="138">
        <v>4729.6534137117214</v>
      </c>
      <c r="U221" s="138">
        <v>4780.0350430190356</v>
      </c>
      <c r="V221" s="138">
        <v>4823.249637658545</v>
      </c>
      <c r="W221" s="138">
        <v>4861.6302091425741</v>
      </c>
      <c r="X221" s="138">
        <v>4899.1385357783874</v>
      </c>
      <c r="Y221" s="138">
        <v>4941.8878790927356</v>
      </c>
      <c r="Z221" s="138">
        <v>4982.1125074269276</v>
      </c>
      <c r="AA221" s="138">
        <v>5023.5868616081025</v>
      </c>
      <c r="AB221" s="138">
        <v>5064.3246658781172</v>
      </c>
      <c r="AC221" s="138">
        <v>5105.7016305215157</v>
      </c>
      <c r="AD221" s="138">
        <v>5147.6038111267044</v>
      </c>
      <c r="AE221" s="138">
        <v>5188.0885868683181</v>
      </c>
      <c r="AF221" s="138">
        <v>5228.2749301169306</v>
      </c>
      <c r="AG221" s="138">
        <v>5270.0215174620344</v>
      </c>
      <c r="AH221" s="138">
        <v>5312.4612712503076</v>
      </c>
      <c r="AI221" s="138">
        <v>5348.216759359022</v>
      </c>
      <c r="AJ221" s="138">
        <v>5383.9707457698278</v>
      </c>
      <c r="AK221" s="138">
        <v>5419.7985763205324</v>
      </c>
      <c r="AL221" s="138">
        <v>5454.7090055791323</v>
      </c>
      <c r="AM221" s="138">
        <v>5491.8801006219901</v>
      </c>
      <c r="AN221" s="138">
        <v>5511.1694664078186</v>
      </c>
      <c r="AO221" s="138">
        <v>5551.556510018263</v>
      </c>
      <c r="AP221" s="138">
        <v>5587.9994208319667</v>
      </c>
      <c r="AQ221" s="138">
        <v>5630.9526992528454</v>
      </c>
      <c r="AR221" s="138">
        <v>5672.605165263617</v>
      </c>
      <c r="AS221" s="138">
        <v>5714.6138232066351</v>
      </c>
      <c r="AT221" s="138">
        <v>5758.2267812303471</v>
      </c>
      <c r="AU221" s="138">
        <v>5803.5640194584885</v>
      </c>
      <c r="AV221" s="138">
        <v>5853.0815306600471</v>
      </c>
      <c r="AW221" s="138">
        <v>5903.1095010103927</v>
      </c>
      <c r="AX221" s="138">
        <v>5952.6850538312965</v>
      </c>
      <c r="AY221" s="138">
        <v>6005.2478614313795</v>
      </c>
      <c r="AZ221" s="138">
        <v>6056.1761085772314</v>
      </c>
    </row>
    <row r="222" spans="1:52">
      <c r="A222" s="135" t="s">
        <v>81</v>
      </c>
      <c r="B222" s="148">
        <v>5069.6418099727762</v>
      </c>
      <c r="C222" s="148">
        <v>4995.0745538939718</v>
      </c>
      <c r="D222" s="148">
        <v>4992.9424411871378</v>
      </c>
      <c r="E222" s="148">
        <v>5774.686623836019</v>
      </c>
      <c r="F222" s="148">
        <v>5842.5372312446298</v>
      </c>
      <c r="G222" s="148">
        <v>5860.4430569969691</v>
      </c>
      <c r="H222" s="148">
        <v>6453.7792171498213</v>
      </c>
      <c r="I222" s="148">
        <v>6048.7368526892651</v>
      </c>
      <c r="J222" s="148">
        <v>5355.3285217543043</v>
      </c>
      <c r="K222" s="148">
        <v>5219.5191268603903</v>
      </c>
      <c r="L222" s="148">
        <v>4917.0556493111035</v>
      </c>
      <c r="M222" s="148">
        <v>4324.1954489855816</v>
      </c>
      <c r="N222" s="148">
        <v>4140.3858242833176</v>
      </c>
      <c r="O222" s="148">
        <v>3609.8084843498696</v>
      </c>
      <c r="P222" s="148">
        <v>3290.0565673439501</v>
      </c>
      <c r="Q222" s="148">
        <v>3512.1296173603528</v>
      </c>
      <c r="R222" s="148">
        <v>3541.4772642852322</v>
      </c>
      <c r="S222" s="148">
        <v>3573.2632339243228</v>
      </c>
      <c r="T222" s="148">
        <v>3607.1444659644235</v>
      </c>
      <c r="U222" s="148">
        <v>3636.7282440515837</v>
      </c>
      <c r="V222" s="148">
        <v>3659.6662017842782</v>
      </c>
      <c r="W222" s="148">
        <v>3678.9679973825205</v>
      </c>
      <c r="X222" s="148">
        <v>3698.4942057685007</v>
      </c>
      <c r="Y222" s="148">
        <v>3722.0287118903848</v>
      </c>
      <c r="Z222" s="148">
        <v>3743.9750709852733</v>
      </c>
      <c r="AA222" s="148">
        <v>3768.0164318360444</v>
      </c>
      <c r="AB222" s="148">
        <v>3791.5161176938809</v>
      </c>
      <c r="AC222" s="148">
        <v>3816.0604407061801</v>
      </c>
      <c r="AD222" s="148">
        <v>3840.7485365573002</v>
      </c>
      <c r="AE222" s="148">
        <v>3863.7245852350461</v>
      </c>
      <c r="AF222" s="148">
        <v>3886.309326022837</v>
      </c>
      <c r="AG222" s="148">
        <v>3910.7523017918261</v>
      </c>
      <c r="AH222" s="148">
        <v>3936.364256476214</v>
      </c>
      <c r="AI222" s="148">
        <v>3959.2667034358415</v>
      </c>
      <c r="AJ222" s="148">
        <v>3982.1927526759191</v>
      </c>
      <c r="AK222" s="148">
        <v>4004.9637186018272</v>
      </c>
      <c r="AL222" s="148">
        <v>4026.798006364008</v>
      </c>
      <c r="AM222" s="148">
        <v>4051.4618045037359</v>
      </c>
      <c r="AN222" s="148">
        <v>4062.4353806941781</v>
      </c>
      <c r="AO222" s="148">
        <v>4089.0381981158403</v>
      </c>
      <c r="AP222" s="148">
        <v>4111.9811405728706</v>
      </c>
      <c r="AQ222" s="148">
        <v>4140.5367478598173</v>
      </c>
      <c r="AR222" s="148">
        <v>4167.8293225935968</v>
      </c>
      <c r="AS222" s="148">
        <v>4196.5914905003092</v>
      </c>
      <c r="AT222" s="148">
        <v>4226.9859939752159</v>
      </c>
      <c r="AU222" s="148">
        <v>4258.7876522236947</v>
      </c>
      <c r="AV222" s="148">
        <v>4294.2657066191077</v>
      </c>
      <c r="AW222" s="148">
        <v>4330.1305393323246</v>
      </c>
      <c r="AX222" s="148">
        <v>4365.5506140870239</v>
      </c>
      <c r="AY222" s="148">
        <v>4404.7684920109978</v>
      </c>
      <c r="AZ222" s="148">
        <v>4441.724505970411</v>
      </c>
    </row>
    <row r="223" spans="1:52">
      <c r="A223" s="133" t="s">
        <v>163</v>
      </c>
      <c r="B223" s="142">
        <v>5069.6418099727762</v>
      </c>
      <c r="C223" s="142">
        <v>4995.0745538939718</v>
      </c>
      <c r="D223" s="142">
        <v>4992.9424411871378</v>
      </c>
      <c r="E223" s="142">
        <v>5774.686623836019</v>
      </c>
      <c r="F223" s="142">
        <v>5842.5372312446298</v>
      </c>
      <c r="G223" s="142">
        <v>5860.4430569969691</v>
      </c>
      <c r="H223" s="142">
        <v>6453.7792171498213</v>
      </c>
      <c r="I223" s="142">
        <v>6048.7368526892651</v>
      </c>
      <c r="J223" s="142">
        <v>5355.3285217543043</v>
      </c>
      <c r="K223" s="142">
        <v>5219.5191268603903</v>
      </c>
      <c r="L223" s="142">
        <v>4917.0556493111035</v>
      </c>
      <c r="M223" s="142">
        <v>4324.1954489855816</v>
      </c>
      <c r="N223" s="142">
        <v>4140.3858242833176</v>
      </c>
      <c r="O223" s="142">
        <v>3609.8084843498696</v>
      </c>
      <c r="P223" s="142">
        <v>3290.0565673439501</v>
      </c>
      <c r="Q223" s="142">
        <v>3512.1296173603528</v>
      </c>
      <c r="R223" s="142">
        <v>3541.4407721599619</v>
      </c>
      <c r="S223" s="142">
        <v>3573.1772416424565</v>
      </c>
      <c r="T223" s="142">
        <v>3607.0013145912262</v>
      </c>
      <c r="U223" s="142">
        <v>3636.5256346127235</v>
      </c>
      <c r="V223" s="142">
        <v>3659.4025456920645</v>
      </c>
      <c r="W223" s="142">
        <v>3678.6420456545802</v>
      </c>
      <c r="X223" s="142">
        <v>3698.1117979021678</v>
      </c>
      <c r="Y223" s="142">
        <v>3721.5903552923828</v>
      </c>
      <c r="Z223" s="142">
        <v>3743.4814295330439</v>
      </c>
      <c r="AA223" s="142">
        <v>3767.4633780072631</v>
      </c>
      <c r="AB223" s="142">
        <v>3790.9053563883899</v>
      </c>
      <c r="AC223" s="142">
        <v>3815.3938141846493</v>
      </c>
      <c r="AD223" s="142">
        <v>3840.0252294256807</v>
      </c>
      <c r="AE223" s="142">
        <v>3862.9481432059924</v>
      </c>
      <c r="AF223" s="142">
        <v>3885.4663897221922</v>
      </c>
      <c r="AG223" s="142">
        <v>3909.8571397301603</v>
      </c>
      <c r="AH223" s="142">
        <v>3935.4147904859133</v>
      </c>
      <c r="AI223" s="142">
        <v>3958.2616933861182</v>
      </c>
      <c r="AJ223" s="142">
        <v>3981.1369697958971</v>
      </c>
      <c r="AK223" s="142">
        <v>4003.8532528148703</v>
      </c>
      <c r="AL223" s="142">
        <v>4025.626293906274</v>
      </c>
      <c r="AM223" s="142">
        <v>4050.2303690974509</v>
      </c>
      <c r="AN223" s="142">
        <v>4061.0885260273126</v>
      </c>
      <c r="AO223" s="142">
        <v>4087.6315996189742</v>
      </c>
      <c r="AP223" s="142">
        <v>4110.4915660917723</v>
      </c>
      <c r="AQ223" s="142">
        <v>4138.9620054303277</v>
      </c>
      <c r="AR223" s="142">
        <v>4166.1743810260741</v>
      </c>
      <c r="AS223" s="142">
        <v>4194.8395232113289</v>
      </c>
      <c r="AT223" s="142">
        <v>4225.0893619096187</v>
      </c>
      <c r="AU223" s="142">
        <v>4256.7783818127637</v>
      </c>
      <c r="AV223" s="142">
        <v>4292.1536840432909</v>
      </c>
      <c r="AW223" s="142">
        <v>4327.8994426175313</v>
      </c>
      <c r="AX223" s="142">
        <v>4363.1783741375011</v>
      </c>
      <c r="AY223" s="142">
        <v>4402.1585081357571</v>
      </c>
      <c r="AZ223" s="142">
        <v>4438.9572916059806</v>
      </c>
    </row>
    <row r="224" spans="1:52">
      <c r="A224" s="133" t="s">
        <v>164</v>
      </c>
      <c r="B224" s="142">
        <v>0</v>
      </c>
      <c r="C224" s="142">
        <v>0</v>
      </c>
      <c r="D224" s="142">
        <v>0</v>
      </c>
      <c r="E224" s="142">
        <v>0</v>
      </c>
      <c r="F224" s="142">
        <v>0</v>
      </c>
      <c r="G224" s="142">
        <v>0</v>
      </c>
      <c r="H224" s="142">
        <v>0</v>
      </c>
      <c r="I224" s="142">
        <v>0</v>
      </c>
      <c r="J224" s="142">
        <v>0</v>
      </c>
      <c r="K224" s="142">
        <v>0</v>
      </c>
      <c r="L224" s="142">
        <v>0</v>
      </c>
      <c r="M224" s="142">
        <v>0</v>
      </c>
      <c r="N224" s="142">
        <v>0</v>
      </c>
      <c r="O224" s="142">
        <v>0</v>
      </c>
      <c r="P224" s="142">
        <v>0</v>
      </c>
      <c r="Q224" s="142">
        <v>0</v>
      </c>
      <c r="R224" s="142">
        <v>3.6491836931879365E-2</v>
      </c>
      <c r="S224" s="142">
        <v>8.5991409230739196E-2</v>
      </c>
      <c r="T224" s="142">
        <v>0.14314947944453904</v>
      </c>
      <c r="U224" s="142">
        <v>0.20260595254442967</v>
      </c>
      <c r="V224" s="142">
        <v>0.26365016087902921</v>
      </c>
      <c r="W224" s="142">
        <v>0.32594201857402</v>
      </c>
      <c r="X224" s="142">
        <v>0.38239299299888141</v>
      </c>
      <c r="Y224" s="142">
        <v>0.43833412803134486</v>
      </c>
      <c r="Z224" s="142">
        <v>0.49360773697029753</v>
      </c>
      <c r="AA224" s="142">
        <v>0.55300214339200149</v>
      </c>
      <c r="AB224" s="142">
        <v>0.61068378548981594</v>
      </c>
      <c r="AC224" s="142">
        <v>0.6665115450098732</v>
      </c>
      <c r="AD224" s="142">
        <v>0.72313625809014459</v>
      </c>
      <c r="AE224" s="142">
        <v>0.77619410257938526</v>
      </c>
      <c r="AF224" s="142">
        <v>0.84254762430283081</v>
      </c>
      <c r="AG224" s="142">
        <v>0.89461235375573989</v>
      </c>
      <c r="AH224" s="142">
        <v>0.94867636025977387</v>
      </c>
      <c r="AI224" s="142">
        <v>1.0038589281922716</v>
      </c>
      <c r="AJ224" s="142">
        <v>1.0541557446359568</v>
      </c>
      <c r="AK224" s="142">
        <v>1.108115066568774</v>
      </c>
      <c r="AL224" s="142">
        <v>1.1681996874758702</v>
      </c>
      <c r="AM224" s="142">
        <v>1.2263211924120687</v>
      </c>
      <c r="AN224" s="142">
        <v>1.3375322946441421</v>
      </c>
      <c r="AO224" s="142">
        <v>1.3942364836541841</v>
      </c>
      <c r="AP224" s="142">
        <v>1.4715186797820166</v>
      </c>
      <c r="AQ224" s="142">
        <v>1.5490852948696667</v>
      </c>
      <c r="AR224" s="142">
        <v>1.6201816909717535</v>
      </c>
      <c r="AS224" s="142">
        <v>1.7030650951734023</v>
      </c>
      <c r="AT224" s="142">
        <v>1.8222699193342804</v>
      </c>
      <c r="AU224" s="142">
        <v>1.9111436383341325</v>
      </c>
      <c r="AV224" s="142">
        <v>1.9885351857198628</v>
      </c>
      <c r="AW224" s="142">
        <v>2.0743378653993734</v>
      </c>
      <c r="AX224" s="142">
        <v>2.1711005529726042</v>
      </c>
      <c r="AY224" s="142">
        <v>2.3279414846556867</v>
      </c>
      <c r="AZ224" s="142">
        <v>2.4258278936255424</v>
      </c>
    </row>
    <row r="225" spans="1:52">
      <c r="A225" s="133" t="s">
        <v>155</v>
      </c>
      <c r="B225" s="142">
        <v>0</v>
      </c>
      <c r="C225" s="142">
        <v>0</v>
      </c>
      <c r="D225" s="142">
        <v>0</v>
      </c>
      <c r="E225" s="142">
        <v>0</v>
      </c>
      <c r="F225" s="142">
        <v>0</v>
      </c>
      <c r="G225" s="142">
        <v>0</v>
      </c>
      <c r="H225" s="142">
        <v>0</v>
      </c>
      <c r="I225" s="142">
        <v>0</v>
      </c>
      <c r="J225" s="142">
        <v>0</v>
      </c>
      <c r="K225" s="142">
        <v>0</v>
      </c>
      <c r="L225" s="142">
        <v>0</v>
      </c>
      <c r="M225" s="142">
        <v>0</v>
      </c>
      <c r="N225" s="142">
        <v>0</v>
      </c>
      <c r="O225" s="142">
        <v>0</v>
      </c>
      <c r="P225" s="142">
        <v>0</v>
      </c>
      <c r="Q225" s="142">
        <v>0</v>
      </c>
      <c r="R225" s="142">
        <v>2.883386467645535E-7</v>
      </c>
      <c r="S225" s="142">
        <v>8.7263558675332552E-7</v>
      </c>
      <c r="T225" s="142">
        <v>1.8937523862263635E-6</v>
      </c>
      <c r="U225" s="142">
        <v>3.4863158114626971E-6</v>
      </c>
      <c r="V225" s="142">
        <v>5.9313345020909767E-6</v>
      </c>
      <c r="W225" s="142">
        <v>9.7093660058401254E-6</v>
      </c>
      <c r="X225" s="142">
        <v>1.4873333996460932E-5</v>
      </c>
      <c r="Y225" s="142">
        <v>2.2469970708454496E-5</v>
      </c>
      <c r="Z225" s="142">
        <v>3.3715259002634611E-5</v>
      </c>
      <c r="AA225" s="142">
        <v>5.1685389164303739E-5</v>
      </c>
      <c r="AB225" s="142">
        <v>7.7520001074989046E-5</v>
      </c>
      <c r="AC225" s="142">
        <v>1.1497652081040414E-4</v>
      </c>
      <c r="AD225" s="142">
        <v>1.7087352961101104E-4</v>
      </c>
      <c r="AE225" s="142">
        <v>2.4792647454665098E-4</v>
      </c>
      <c r="AF225" s="142">
        <v>3.8867634185665346E-4</v>
      </c>
      <c r="AG225" s="142">
        <v>5.4970790996842838E-4</v>
      </c>
      <c r="AH225" s="142">
        <v>7.8963004076787588E-4</v>
      </c>
      <c r="AI225" s="142">
        <v>1.1511215312775573E-3</v>
      </c>
      <c r="AJ225" s="142">
        <v>1.6271353859333582E-3</v>
      </c>
      <c r="AK225" s="142">
        <v>2.3507203882629259E-3</v>
      </c>
      <c r="AL225" s="142">
        <v>3.5127702581395906E-3</v>
      </c>
      <c r="AM225" s="142">
        <v>5.1142138733639136E-3</v>
      </c>
      <c r="AN225" s="142">
        <v>9.3223722214609891E-3</v>
      </c>
      <c r="AO225" s="142">
        <v>1.236201321180413E-2</v>
      </c>
      <c r="AP225" s="142">
        <v>1.8055801315932207E-2</v>
      </c>
      <c r="AQ225" s="142">
        <v>2.5657134619971999E-2</v>
      </c>
      <c r="AR225" s="142">
        <v>3.4759876551171749E-2</v>
      </c>
      <c r="AS225" s="142">
        <v>4.8902193806566616E-2</v>
      </c>
      <c r="AT225" s="142">
        <v>7.4362146263547646E-2</v>
      </c>
      <c r="AU225" s="142">
        <v>9.8126772596098352E-2</v>
      </c>
      <c r="AV225" s="142">
        <v>0.12348739009696287</v>
      </c>
      <c r="AW225" s="142">
        <v>0.15675884939318302</v>
      </c>
      <c r="AX225" s="142">
        <v>0.20113939655021901</v>
      </c>
      <c r="AY225" s="142">
        <v>0.28204239058471681</v>
      </c>
      <c r="AZ225" s="142">
        <v>0.34138647080410722</v>
      </c>
    </row>
    <row r="226" spans="1:52">
      <c r="A226" s="133" t="s">
        <v>165</v>
      </c>
      <c r="B226" s="142">
        <v>0</v>
      </c>
      <c r="C226" s="142">
        <v>0</v>
      </c>
      <c r="D226" s="142">
        <v>0</v>
      </c>
      <c r="E226" s="142">
        <v>0</v>
      </c>
      <c r="F226" s="142">
        <v>0</v>
      </c>
      <c r="G226" s="142">
        <v>0</v>
      </c>
      <c r="H226" s="142">
        <v>0</v>
      </c>
      <c r="I226" s="142">
        <v>0</v>
      </c>
      <c r="J226" s="142">
        <v>0</v>
      </c>
      <c r="K226" s="142">
        <v>0</v>
      </c>
      <c r="L226" s="142">
        <v>0</v>
      </c>
      <c r="M226" s="142">
        <v>0</v>
      </c>
      <c r="N226" s="142">
        <v>0</v>
      </c>
      <c r="O226" s="142">
        <v>0</v>
      </c>
      <c r="P226" s="142">
        <v>0</v>
      </c>
      <c r="Q226" s="142">
        <v>0</v>
      </c>
      <c r="R226" s="142">
        <v>0</v>
      </c>
      <c r="S226" s="142">
        <v>0</v>
      </c>
      <c r="T226" s="142">
        <v>0</v>
      </c>
      <c r="U226" s="142">
        <v>0</v>
      </c>
      <c r="V226" s="142">
        <v>0</v>
      </c>
      <c r="W226" s="142">
        <v>0</v>
      </c>
      <c r="X226" s="142">
        <v>0</v>
      </c>
      <c r="Y226" s="142">
        <v>0</v>
      </c>
      <c r="Z226" s="142">
        <v>0</v>
      </c>
      <c r="AA226" s="142">
        <v>0</v>
      </c>
      <c r="AB226" s="142">
        <v>0</v>
      </c>
      <c r="AC226" s="142">
        <v>0</v>
      </c>
      <c r="AD226" s="142">
        <v>0</v>
      </c>
      <c r="AE226" s="142">
        <v>0</v>
      </c>
      <c r="AF226" s="142">
        <v>0</v>
      </c>
      <c r="AG226" s="142">
        <v>0</v>
      </c>
      <c r="AH226" s="142">
        <v>0</v>
      </c>
      <c r="AI226" s="142">
        <v>0</v>
      </c>
      <c r="AJ226" s="142">
        <v>0</v>
      </c>
      <c r="AK226" s="142">
        <v>0</v>
      </c>
      <c r="AL226" s="142">
        <v>0</v>
      </c>
      <c r="AM226" s="142">
        <v>0</v>
      </c>
      <c r="AN226" s="142">
        <v>0</v>
      </c>
      <c r="AO226" s="142">
        <v>0</v>
      </c>
      <c r="AP226" s="142">
        <v>0</v>
      </c>
      <c r="AQ226" s="142">
        <v>0</v>
      </c>
      <c r="AR226" s="142">
        <v>0</v>
      </c>
      <c r="AS226" s="142">
        <v>0</v>
      </c>
      <c r="AT226" s="142">
        <v>0</v>
      </c>
      <c r="AU226" s="142">
        <v>0</v>
      </c>
      <c r="AV226" s="142">
        <v>0</v>
      </c>
      <c r="AW226" s="142">
        <v>0</v>
      </c>
      <c r="AX226" s="142">
        <v>0</v>
      </c>
      <c r="AY226" s="142">
        <v>0</v>
      </c>
      <c r="AZ226" s="142">
        <v>0</v>
      </c>
    </row>
    <row r="227" spans="1:52">
      <c r="A227" s="133" t="s">
        <v>166</v>
      </c>
      <c r="B227" s="142">
        <v>0</v>
      </c>
      <c r="C227" s="142">
        <v>0</v>
      </c>
      <c r="D227" s="142">
        <v>0</v>
      </c>
      <c r="E227" s="142">
        <v>0</v>
      </c>
      <c r="F227" s="142">
        <v>0</v>
      </c>
      <c r="G227" s="142">
        <v>0</v>
      </c>
      <c r="H227" s="142">
        <v>0</v>
      </c>
      <c r="I227" s="142">
        <v>0</v>
      </c>
      <c r="J227" s="142">
        <v>0</v>
      </c>
      <c r="K227" s="142">
        <v>0</v>
      </c>
      <c r="L227" s="142">
        <v>0</v>
      </c>
      <c r="M227" s="142">
        <v>0</v>
      </c>
      <c r="N227" s="142">
        <v>0</v>
      </c>
      <c r="O227" s="142">
        <v>0</v>
      </c>
      <c r="P227" s="142">
        <v>0</v>
      </c>
      <c r="Q227" s="142">
        <v>0</v>
      </c>
      <c r="R227" s="142">
        <v>0</v>
      </c>
      <c r="S227" s="142">
        <v>0</v>
      </c>
      <c r="T227" s="142">
        <v>0</v>
      </c>
      <c r="U227" s="142">
        <v>0</v>
      </c>
      <c r="V227" s="142">
        <v>0</v>
      </c>
      <c r="W227" s="142">
        <v>0</v>
      </c>
      <c r="X227" s="142">
        <v>0</v>
      </c>
      <c r="Y227" s="142">
        <v>0</v>
      </c>
      <c r="Z227" s="142">
        <v>0</v>
      </c>
      <c r="AA227" s="142">
        <v>0</v>
      </c>
      <c r="AB227" s="142">
        <v>0</v>
      </c>
      <c r="AC227" s="142">
        <v>0</v>
      </c>
      <c r="AD227" s="142">
        <v>0</v>
      </c>
      <c r="AE227" s="142">
        <v>0</v>
      </c>
      <c r="AF227" s="142">
        <v>0</v>
      </c>
      <c r="AG227" s="142">
        <v>0</v>
      </c>
      <c r="AH227" s="142">
        <v>0</v>
      </c>
      <c r="AI227" s="142">
        <v>0</v>
      </c>
      <c r="AJ227" s="142">
        <v>0</v>
      </c>
      <c r="AK227" s="142">
        <v>0</v>
      </c>
      <c r="AL227" s="142">
        <v>0</v>
      </c>
      <c r="AM227" s="142">
        <v>0</v>
      </c>
      <c r="AN227" s="142">
        <v>0</v>
      </c>
      <c r="AO227" s="142">
        <v>0</v>
      </c>
      <c r="AP227" s="142">
        <v>0</v>
      </c>
      <c r="AQ227" s="142">
        <v>0</v>
      </c>
      <c r="AR227" s="142">
        <v>0</v>
      </c>
      <c r="AS227" s="142">
        <v>0</v>
      </c>
      <c r="AT227" s="142">
        <v>0</v>
      </c>
      <c r="AU227" s="142">
        <v>0</v>
      </c>
      <c r="AV227" s="142">
        <v>0</v>
      </c>
      <c r="AW227" s="142">
        <v>0</v>
      </c>
      <c r="AX227" s="142">
        <v>0</v>
      </c>
      <c r="AY227" s="142">
        <v>0</v>
      </c>
      <c r="AZ227" s="142">
        <v>0</v>
      </c>
    </row>
    <row r="228" spans="1:52">
      <c r="A228" s="133" t="s">
        <v>167</v>
      </c>
      <c r="B228" s="142">
        <v>0</v>
      </c>
      <c r="C228" s="142">
        <v>0</v>
      </c>
      <c r="D228" s="142">
        <v>0</v>
      </c>
      <c r="E228" s="142">
        <v>0</v>
      </c>
      <c r="F228" s="142">
        <v>0</v>
      </c>
      <c r="G228" s="142">
        <v>0</v>
      </c>
      <c r="H228" s="142">
        <v>0</v>
      </c>
      <c r="I228" s="142">
        <v>0</v>
      </c>
      <c r="J228" s="142">
        <v>0</v>
      </c>
      <c r="K228" s="142">
        <v>0</v>
      </c>
      <c r="L228" s="142">
        <v>0</v>
      </c>
      <c r="M228" s="142">
        <v>0</v>
      </c>
      <c r="N228" s="142">
        <v>0</v>
      </c>
      <c r="O228" s="142">
        <v>0</v>
      </c>
      <c r="P228" s="142">
        <v>0</v>
      </c>
      <c r="Q228" s="142">
        <v>0</v>
      </c>
      <c r="R228" s="142">
        <v>0</v>
      </c>
      <c r="S228" s="142">
        <v>0</v>
      </c>
      <c r="T228" s="142">
        <v>0</v>
      </c>
      <c r="U228" s="142">
        <v>0</v>
      </c>
      <c r="V228" s="142">
        <v>0</v>
      </c>
      <c r="W228" s="142">
        <v>0</v>
      </c>
      <c r="X228" s="142">
        <v>0</v>
      </c>
      <c r="Y228" s="142">
        <v>0</v>
      </c>
      <c r="Z228" s="142">
        <v>0</v>
      </c>
      <c r="AA228" s="142">
        <v>0</v>
      </c>
      <c r="AB228" s="142">
        <v>0</v>
      </c>
      <c r="AC228" s="142">
        <v>0</v>
      </c>
      <c r="AD228" s="142">
        <v>0</v>
      </c>
      <c r="AE228" s="142">
        <v>0</v>
      </c>
      <c r="AF228" s="142">
        <v>0</v>
      </c>
      <c r="AG228" s="142">
        <v>0</v>
      </c>
      <c r="AH228" s="142">
        <v>0</v>
      </c>
      <c r="AI228" s="142">
        <v>0</v>
      </c>
      <c r="AJ228" s="142">
        <v>0</v>
      </c>
      <c r="AK228" s="142">
        <v>0</v>
      </c>
      <c r="AL228" s="142">
        <v>0</v>
      </c>
      <c r="AM228" s="142">
        <v>0</v>
      </c>
      <c r="AN228" s="142">
        <v>0</v>
      </c>
      <c r="AO228" s="142">
        <v>0</v>
      </c>
      <c r="AP228" s="142">
        <v>0</v>
      </c>
      <c r="AQ228" s="142">
        <v>0</v>
      </c>
      <c r="AR228" s="142">
        <v>0</v>
      </c>
      <c r="AS228" s="142">
        <v>0</v>
      </c>
      <c r="AT228" s="142">
        <v>0</v>
      </c>
      <c r="AU228" s="142">
        <v>0</v>
      </c>
      <c r="AV228" s="142">
        <v>0</v>
      </c>
      <c r="AW228" s="142">
        <v>0</v>
      </c>
      <c r="AX228" s="142">
        <v>0</v>
      </c>
      <c r="AY228" s="142">
        <v>0</v>
      </c>
      <c r="AZ228" s="142">
        <v>0</v>
      </c>
    </row>
    <row r="229" spans="1:52">
      <c r="A229" s="135" t="s">
        <v>82</v>
      </c>
      <c r="B229" s="148">
        <v>992.9808767815266</v>
      </c>
      <c r="C229" s="148">
        <v>947.69292610602747</v>
      </c>
      <c r="D229" s="148">
        <v>933.59417881286197</v>
      </c>
      <c r="E229" s="148">
        <v>901.99938616398128</v>
      </c>
      <c r="F229" s="148">
        <v>905.15870875537041</v>
      </c>
      <c r="G229" s="148">
        <v>978.4445886122902</v>
      </c>
      <c r="H229" s="148">
        <v>933.57268285017983</v>
      </c>
      <c r="I229" s="148">
        <v>998.83464731073354</v>
      </c>
      <c r="J229" s="148">
        <v>937.17838824569424</v>
      </c>
      <c r="K229" s="148">
        <v>957.50051313960807</v>
      </c>
      <c r="L229" s="148">
        <v>988.34097513349752</v>
      </c>
      <c r="M229" s="148">
        <v>1019.1419579584757</v>
      </c>
      <c r="N229" s="148">
        <v>958.2509148298725</v>
      </c>
      <c r="O229" s="148">
        <v>981.4320679212492</v>
      </c>
      <c r="P229" s="148">
        <v>949.32727688896057</v>
      </c>
      <c r="Q229" s="148">
        <v>1058.0471959555325</v>
      </c>
      <c r="R229" s="148">
        <v>1076.9036490316416</v>
      </c>
      <c r="S229" s="148">
        <v>1099.799100200979</v>
      </c>
      <c r="T229" s="148">
        <v>1122.5089477472977</v>
      </c>
      <c r="U229" s="148">
        <v>1143.3067989674523</v>
      </c>
      <c r="V229" s="148">
        <v>1163.5834358742668</v>
      </c>
      <c r="W229" s="148">
        <v>1182.6622117600537</v>
      </c>
      <c r="X229" s="148">
        <v>1200.6443300098872</v>
      </c>
      <c r="Y229" s="148">
        <v>1219.8591672023504</v>
      </c>
      <c r="Z229" s="148">
        <v>1238.1374364416542</v>
      </c>
      <c r="AA229" s="148">
        <v>1255.5704297720581</v>
      </c>
      <c r="AB229" s="148">
        <v>1272.8085481842361</v>
      </c>
      <c r="AC229" s="148">
        <v>1289.6411898153353</v>
      </c>
      <c r="AD229" s="148">
        <v>1306.8552745694037</v>
      </c>
      <c r="AE229" s="148">
        <v>1324.3640016332722</v>
      </c>
      <c r="AF229" s="148">
        <v>1341.9656040940938</v>
      </c>
      <c r="AG229" s="148">
        <v>1359.2692156702083</v>
      </c>
      <c r="AH229" s="148">
        <v>1376.0970147740941</v>
      </c>
      <c r="AI229" s="148">
        <v>1388.9500559231801</v>
      </c>
      <c r="AJ229" s="148">
        <v>1401.7779930939082</v>
      </c>
      <c r="AK229" s="148">
        <v>1414.8348577187048</v>
      </c>
      <c r="AL229" s="148">
        <v>1427.9109992151241</v>
      </c>
      <c r="AM229" s="148">
        <v>1440.4182961182541</v>
      </c>
      <c r="AN229" s="148">
        <v>1448.734085713641</v>
      </c>
      <c r="AO229" s="148">
        <v>1462.518311902423</v>
      </c>
      <c r="AP229" s="148">
        <v>1476.0182802590962</v>
      </c>
      <c r="AQ229" s="148">
        <v>1490.4159513930281</v>
      </c>
      <c r="AR229" s="148">
        <v>1504.77584267002</v>
      </c>
      <c r="AS229" s="148">
        <v>1518.0223327063261</v>
      </c>
      <c r="AT229" s="148">
        <v>1531.2407872551312</v>
      </c>
      <c r="AU229" s="148">
        <v>1544.7763672347933</v>
      </c>
      <c r="AV229" s="148">
        <v>1558.8158240409393</v>
      </c>
      <c r="AW229" s="148">
        <v>1572.9789616780686</v>
      </c>
      <c r="AX229" s="148">
        <v>1587.1344397442729</v>
      </c>
      <c r="AY229" s="148">
        <v>1600.479369420382</v>
      </c>
      <c r="AZ229" s="148">
        <v>1614.4516026068206</v>
      </c>
    </row>
    <row r="230" spans="1:52">
      <c r="A230" s="133" t="s">
        <v>163</v>
      </c>
      <c r="B230" s="142">
        <v>992.9808767815266</v>
      </c>
      <c r="C230" s="142">
        <v>947.69292610602747</v>
      </c>
      <c r="D230" s="142">
        <v>933.59417881286197</v>
      </c>
      <c r="E230" s="142">
        <v>901.99938616398128</v>
      </c>
      <c r="F230" s="142">
        <v>905.15870875537041</v>
      </c>
      <c r="G230" s="142">
        <v>978.4445886122902</v>
      </c>
      <c r="H230" s="142">
        <v>933.57268285017983</v>
      </c>
      <c r="I230" s="142">
        <v>998.83464731073354</v>
      </c>
      <c r="J230" s="142">
        <v>937.17838824569424</v>
      </c>
      <c r="K230" s="142">
        <v>957.50051313960807</v>
      </c>
      <c r="L230" s="142">
        <v>988.34097513349752</v>
      </c>
      <c r="M230" s="142">
        <v>1019.1419579584757</v>
      </c>
      <c r="N230" s="142">
        <v>958.2509148298725</v>
      </c>
      <c r="O230" s="142">
        <v>981.4320679212492</v>
      </c>
      <c r="P230" s="142">
        <v>949.32727688896057</v>
      </c>
      <c r="Q230" s="142">
        <v>1058.0471959555325</v>
      </c>
      <c r="R230" s="142">
        <v>1076.8908612149767</v>
      </c>
      <c r="S230" s="142">
        <v>1099.7715940338539</v>
      </c>
      <c r="T230" s="142">
        <v>1122.4663807403465</v>
      </c>
      <c r="U230" s="142">
        <v>1143.2490353993669</v>
      </c>
      <c r="V230" s="142">
        <v>1163.5098821689126</v>
      </c>
      <c r="W230" s="142">
        <v>1182.572703255533</v>
      </c>
      <c r="X230" s="142">
        <v>1200.5391195413049</v>
      </c>
      <c r="Y230" s="142">
        <v>1219.7374960288621</v>
      </c>
      <c r="Z230" s="142">
        <v>1238.0003122467331</v>
      </c>
      <c r="AA230" s="142">
        <v>1255.4178984288869</v>
      </c>
      <c r="AB230" s="142">
        <v>1272.6400027452205</v>
      </c>
      <c r="AC230" s="142">
        <v>1289.4559133716514</v>
      </c>
      <c r="AD230" s="142">
        <v>1306.6536258879889</v>
      </c>
      <c r="AE230" s="142">
        <v>1324.1452687946578</v>
      </c>
      <c r="AF230" s="142">
        <v>1341.7295456317338</v>
      </c>
      <c r="AG230" s="142">
        <v>1359.0151245066793</v>
      </c>
      <c r="AH230" s="142">
        <v>1375.8247321326648</v>
      </c>
      <c r="AI230" s="142">
        <v>1388.6607925548462</v>
      </c>
      <c r="AJ230" s="142">
        <v>1401.4712949456873</v>
      </c>
      <c r="AK230" s="142">
        <v>1414.5104683597133</v>
      </c>
      <c r="AL230" s="142">
        <v>1427.5682057393112</v>
      </c>
      <c r="AM230" s="142">
        <v>1440.0558987660515</v>
      </c>
      <c r="AN230" s="142">
        <v>1448.3352391817193</v>
      </c>
      <c r="AO230" s="142">
        <v>1462.0996588144938</v>
      </c>
      <c r="AP230" s="142">
        <v>1475.5772491242599</v>
      </c>
      <c r="AQ230" s="142">
        <v>1489.9504117037666</v>
      </c>
      <c r="AR230" s="142">
        <v>1504.2846824604949</v>
      </c>
      <c r="AS230" s="142">
        <v>1517.500743307442</v>
      </c>
      <c r="AT230" s="142">
        <v>1530.6871654727006</v>
      </c>
      <c r="AU230" s="142">
        <v>1544.1829721482188</v>
      </c>
      <c r="AV230" s="142">
        <v>1558.1824620388636</v>
      </c>
      <c r="AW230" s="142">
        <v>1572.3033219848819</v>
      </c>
      <c r="AX230" s="142">
        <v>1586.4100398759917</v>
      </c>
      <c r="AY230" s="142">
        <v>1599.6957115224025</v>
      </c>
      <c r="AZ230" s="142">
        <v>1613.6050543299561</v>
      </c>
    </row>
    <row r="231" spans="1:52">
      <c r="A231" s="133" t="s">
        <v>164</v>
      </c>
      <c r="B231" s="142">
        <v>0</v>
      </c>
      <c r="C231" s="142">
        <v>0</v>
      </c>
      <c r="D231" s="142">
        <v>0</v>
      </c>
      <c r="E231" s="142">
        <v>0</v>
      </c>
      <c r="F231" s="142">
        <v>0</v>
      </c>
      <c r="G231" s="142">
        <v>0</v>
      </c>
      <c r="H231" s="142">
        <v>0</v>
      </c>
      <c r="I231" s="142">
        <v>0</v>
      </c>
      <c r="J231" s="142">
        <v>0</v>
      </c>
      <c r="K231" s="142">
        <v>0</v>
      </c>
      <c r="L231" s="142">
        <v>0</v>
      </c>
      <c r="M231" s="142">
        <v>0</v>
      </c>
      <c r="N231" s="142">
        <v>0</v>
      </c>
      <c r="O231" s="142">
        <v>0</v>
      </c>
      <c r="P231" s="142">
        <v>0</v>
      </c>
      <c r="Q231" s="142">
        <v>0</v>
      </c>
      <c r="R231" s="142">
        <v>1.2787816175597726E-2</v>
      </c>
      <c r="S231" s="142">
        <v>2.7506165625761459E-2</v>
      </c>
      <c r="T231" s="142">
        <v>4.2567003604749333E-2</v>
      </c>
      <c r="U231" s="142">
        <v>5.7763561420216353E-2</v>
      </c>
      <c r="V231" s="142">
        <v>7.3553692559830561E-2</v>
      </c>
      <c r="W231" s="142">
        <v>8.9508480728763468E-2</v>
      </c>
      <c r="X231" s="142">
        <v>0.1052104256552643</v>
      </c>
      <c r="Y231" s="142">
        <v>0.12167109514634299</v>
      </c>
      <c r="Z231" s="142">
        <v>0.13712405802492977</v>
      </c>
      <c r="AA231" s="142">
        <v>0.15253110393970457</v>
      </c>
      <c r="AB231" s="142">
        <v>0.16854501352114215</v>
      </c>
      <c r="AC231" s="142">
        <v>0.18527567705590461</v>
      </c>
      <c r="AD231" s="142">
        <v>0.20164733510340982</v>
      </c>
      <c r="AE231" s="142">
        <v>0.21873043622980912</v>
      </c>
      <c r="AF231" s="142">
        <v>0.23605421327795298</v>
      </c>
      <c r="AG231" s="142">
        <v>0.25408359784115803</v>
      </c>
      <c r="AH231" s="142">
        <v>0.27226934337023273</v>
      </c>
      <c r="AI231" s="142">
        <v>0.28924066803659704</v>
      </c>
      <c r="AJ231" s="142">
        <v>0.30665912011811608</v>
      </c>
      <c r="AK231" s="142">
        <v>0.32432253041316039</v>
      </c>
      <c r="AL231" s="142">
        <v>0.34267858497709131</v>
      </c>
      <c r="AM231" s="142">
        <v>0.36219832041904443</v>
      </c>
      <c r="AN231" s="142">
        <v>0.39839589294900452</v>
      </c>
      <c r="AO231" s="142">
        <v>0.41798374739496441</v>
      </c>
      <c r="AP231" s="142">
        <v>0.43997719684079878</v>
      </c>
      <c r="AQ231" s="142">
        <v>0.46384781446455942</v>
      </c>
      <c r="AR231" s="142">
        <v>0.48848461167899654</v>
      </c>
      <c r="AS231" s="142">
        <v>0.51722991555247189</v>
      </c>
      <c r="AT231" s="142">
        <v>0.54678883082494822</v>
      </c>
      <c r="AU231" s="142">
        <v>0.58243452026946008</v>
      </c>
      <c r="AV231" s="142">
        <v>0.61701451545752684</v>
      </c>
      <c r="AW231" s="142">
        <v>0.65212873414453121</v>
      </c>
      <c r="AX231" s="142">
        <v>0.69084324174646428</v>
      </c>
      <c r="AY231" s="142">
        <v>0.73568267109837904</v>
      </c>
      <c r="AZ231" s="142">
        <v>0.78097543541021608</v>
      </c>
    </row>
    <row r="232" spans="1:52">
      <c r="A232" s="133" t="s">
        <v>155</v>
      </c>
      <c r="B232" s="142">
        <v>0</v>
      </c>
      <c r="C232" s="142">
        <v>0</v>
      </c>
      <c r="D232" s="142">
        <v>0</v>
      </c>
      <c r="E232" s="142">
        <v>0</v>
      </c>
      <c r="F232" s="142">
        <v>0</v>
      </c>
      <c r="G232" s="142">
        <v>0</v>
      </c>
      <c r="H232" s="142">
        <v>0</v>
      </c>
      <c r="I232" s="142">
        <v>0</v>
      </c>
      <c r="J232" s="142">
        <v>0</v>
      </c>
      <c r="K232" s="142">
        <v>0</v>
      </c>
      <c r="L232" s="142">
        <v>0</v>
      </c>
      <c r="M232" s="142">
        <v>0</v>
      </c>
      <c r="N232" s="142">
        <v>0</v>
      </c>
      <c r="O232" s="142">
        <v>0</v>
      </c>
      <c r="P232" s="142">
        <v>0</v>
      </c>
      <c r="Q232" s="142">
        <v>0</v>
      </c>
      <c r="R232" s="142">
        <v>4.8935432627217163E-10</v>
      </c>
      <c r="S232" s="142">
        <v>1.4994090526320701E-9</v>
      </c>
      <c r="T232" s="142">
        <v>3.3464469543168414E-9</v>
      </c>
      <c r="U232" s="142">
        <v>6.6652891832688014E-9</v>
      </c>
      <c r="V232" s="142">
        <v>1.2794262354252175E-8</v>
      </c>
      <c r="W232" s="142">
        <v>2.3791986149639154E-8</v>
      </c>
      <c r="X232" s="142">
        <v>4.292708468278566E-8</v>
      </c>
      <c r="Y232" s="142">
        <v>7.8341853308698812E-8</v>
      </c>
      <c r="Z232" s="142">
        <v>1.3689629430335354E-7</v>
      </c>
      <c r="AA232" s="142">
        <v>2.3923154884197834E-7</v>
      </c>
      <c r="AB232" s="142">
        <v>4.2549446817328647E-7</v>
      </c>
      <c r="AC232" s="142">
        <v>7.6662817421937055E-7</v>
      </c>
      <c r="AD232" s="142">
        <v>1.3463114443376974E-6</v>
      </c>
      <c r="AE232" s="142">
        <v>2.4023845387587498E-6</v>
      </c>
      <c r="AF232" s="142">
        <v>4.2490820520493645E-6</v>
      </c>
      <c r="AG232" s="142">
        <v>7.5656878951305524E-6</v>
      </c>
      <c r="AH232" s="142">
        <v>1.3298058960400256E-5</v>
      </c>
      <c r="AI232" s="142">
        <v>2.2700297129527691E-5</v>
      </c>
      <c r="AJ232" s="142">
        <v>3.902810271814661E-5</v>
      </c>
      <c r="AK232" s="142">
        <v>6.682857840066824E-5</v>
      </c>
      <c r="AL232" s="142">
        <v>1.1489083558358918E-4</v>
      </c>
      <c r="AM232" s="142">
        <v>1.9903178342764395E-4</v>
      </c>
      <c r="AN232" s="142">
        <v>4.5063897253113614E-4</v>
      </c>
      <c r="AO232" s="142">
        <v>6.6934053419249193E-4</v>
      </c>
      <c r="AP232" s="142">
        <v>1.0539379953981515E-3</v>
      </c>
      <c r="AQ232" s="142">
        <v>1.6918747968959775E-3</v>
      </c>
      <c r="AR232" s="142">
        <v>2.6755978460042693E-3</v>
      </c>
      <c r="AS232" s="142">
        <v>4.3594833317068373E-3</v>
      </c>
      <c r="AT232" s="142">
        <v>6.8329516056322738E-3</v>
      </c>
      <c r="AU232" s="142">
        <v>1.096056630493304E-2</v>
      </c>
      <c r="AV232" s="142">
        <v>1.6347486618002303E-2</v>
      </c>
      <c r="AW232" s="142">
        <v>2.3510959042047978E-2</v>
      </c>
      <c r="AX232" s="142">
        <v>3.3556626534662848E-2</v>
      </c>
      <c r="AY232" s="142">
        <v>4.7975226881092063E-2</v>
      </c>
      <c r="AZ232" s="142">
        <v>6.5572841454231146E-2</v>
      </c>
    </row>
    <row r="233" spans="1:52">
      <c r="A233" s="133" t="s">
        <v>165</v>
      </c>
      <c r="B233" s="142">
        <v>0</v>
      </c>
      <c r="C233" s="142">
        <v>0</v>
      </c>
      <c r="D233" s="142">
        <v>0</v>
      </c>
      <c r="E233" s="142">
        <v>0</v>
      </c>
      <c r="F233" s="142">
        <v>0</v>
      </c>
      <c r="G233" s="142">
        <v>0</v>
      </c>
      <c r="H233" s="142">
        <v>0</v>
      </c>
      <c r="I233" s="142">
        <v>0</v>
      </c>
      <c r="J233" s="142">
        <v>0</v>
      </c>
      <c r="K233" s="142">
        <v>0</v>
      </c>
      <c r="L233" s="142">
        <v>0</v>
      </c>
      <c r="M233" s="142">
        <v>0</v>
      </c>
      <c r="N233" s="142">
        <v>0</v>
      </c>
      <c r="O233" s="142">
        <v>0</v>
      </c>
      <c r="P233" s="142">
        <v>0</v>
      </c>
      <c r="Q233" s="142">
        <v>0</v>
      </c>
      <c r="R233" s="142">
        <v>0</v>
      </c>
      <c r="S233" s="142">
        <v>0</v>
      </c>
      <c r="T233" s="142">
        <v>0</v>
      </c>
      <c r="U233" s="142">
        <v>0</v>
      </c>
      <c r="V233" s="142">
        <v>0</v>
      </c>
      <c r="W233" s="142">
        <v>0</v>
      </c>
      <c r="X233" s="142">
        <v>0</v>
      </c>
      <c r="Y233" s="142">
        <v>0</v>
      </c>
      <c r="Z233" s="142">
        <v>0</v>
      </c>
      <c r="AA233" s="142">
        <v>0</v>
      </c>
      <c r="AB233" s="142">
        <v>0</v>
      </c>
      <c r="AC233" s="142">
        <v>0</v>
      </c>
      <c r="AD233" s="142">
        <v>0</v>
      </c>
      <c r="AE233" s="142">
        <v>0</v>
      </c>
      <c r="AF233" s="142">
        <v>0</v>
      </c>
      <c r="AG233" s="142">
        <v>0</v>
      </c>
      <c r="AH233" s="142">
        <v>0</v>
      </c>
      <c r="AI233" s="142">
        <v>0</v>
      </c>
      <c r="AJ233" s="142">
        <v>0</v>
      </c>
      <c r="AK233" s="142">
        <v>0</v>
      </c>
      <c r="AL233" s="142">
        <v>0</v>
      </c>
      <c r="AM233" s="142">
        <v>0</v>
      </c>
      <c r="AN233" s="142">
        <v>0</v>
      </c>
      <c r="AO233" s="142">
        <v>0</v>
      </c>
      <c r="AP233" s="142">
        <v>0</v>
      </c>
      <c r="AQ233" s="142">
        <v>0</v>
      </c>
      <c r="AR233" s="142">
        <v>0</v>
      </c>
      <c r="AS233" s="142">
        <v>0</v>
      </c>
      <c r="AT233" s="142">
        <v>0</v>
      </c>
      <c r="AU233" s="142">
        <v>0</v>
      </c>
      <c r="AV233" s="142">
        <v>0</v>
      </c>
      <c r="AW233" s="142">
        <v>0</v>
      </c>
      <c r="AX233" s="142">
        <v>0</v>
      </c>
      <c r="AY233" s="142">
        <v>0</v>
      </c>
      <c r="AZ233" s="142">
        <v>0</v>
      </c>
    </row>
    <row r="234" spans="1:52">
      <c r="A234" s="133" t="s">
        <v>166</v>
      </c>
      <c r="B234" s="142">
        <v>0</v>
      </c>
      <c r="C234" s="142">
        <v>0</v>
      </c>
      <c r="D234" s="142">
        <v>0</v>
      </c>
      <c r="E234" s="142">
        <v>0</v>
      </c>
      <c r="F234" s="142">
        <v>0</v>
      </c>
      <c r="G234" s="142">
        <v>0</v>
      </c>
      <c r="H234" s="142">
        <v>0</v>
      </c>
      <c r="I234" s="142">
        <v>0</v>
      </c>
      <c r="J234" s="142">
        <v>0</v>
      </c>
      <c r="K234" s="142">
        <v>0</v>
      </c>
      <c r="L234" s="142">
        <v>0</v>
      </c>
      <c r="M234" s="142">
        <v>0</v>
      </c>
      <c r="N234" s="142">
        <v>0</v>
      </c>
      <c r="O234" s="142">
        <v>0</v>
      </c>
      <c r="P234" s="142">
        <v>0</v>
      </c>
      <c r="Q234" s="142">
        <v>0</v>
      </c>
      <c r="R234" s="142">
        <v>0</v>
      </c>
      <c r="S234" s="142">
        <v>0</v>
      </c>
      <c r="T234" s="142">
        <v>0</v>
      </c>
      <c r="U234" s="142">
        <v>0</v>
      </c>
      <c r="V234" s="142">
        <v>0</v>
      </c>
      <c r="W234" s="142">
        <v>0</v>
      </c>
      <c r="X234" s="142">
        <v>0</v>
      </c>
      <c r="Y234" s="142">
        <v>0</v>
      </c>
      <c r="Z234" s="142">
        <v>0</v>
      </c>
      <c r="AA234" s="142">
        <v>0</v>
      </c>
      <c r="AB234" s="142">
        <v>0</v>
      </c>
      <c r="AC234" s="142">
        <v>0</v>
      </c>
      <c r="AD234" s="142">
        <v>0</v>
      </c>
      <c r="AE234" s="142">
        <v>0</v>
      </c>
      <c r="AF234" s="142">
        <v>0</v>
      </c>
      <c r="AG234" s="142">
        <v>0</v>
      </c>
      <c r="AH234" s="142">
        <v>0</v>
      </c>
      <c r="AI234" s="142">
        <v>0</v>
      </c>
      <c r="AJ234" s="142">
        <v>0</v>
      </c>
      <c r="AK234" s="142">
        <v>0</v>
      </c>
      <c r="AL234" s="142">
        <v>0</v>
      </c>
      <c r="AM234" s="142">
        <v>0</v>
      </c>
      <c r="AN234" s="142">
        <v>0</v>
      </c>
      <c r="AO234" s="142">
        <v>0</v>
      </c>
      <c r="AP234" s="142">
        <v>0</v>
      </c>
      <c r="AQ234" s="142">
        <v>0</v>
      </c>
      <c r="AR234" s="142">
        <v>0</v>
      </c>
      <c r="AS234" s="142">
        <v>0</v>
      </c>
      <c r="AT234" s="142">
        <v>0</v>
      </c>
      <c r="AU234" s="142">
        <v>0</v>
      </c>
      <c r="AV234" s="142">
        <v>0</v>
      </c>
      <c r="AW234" s="142">
        <v>0</v>
      </c>
      <c r="AX234" s="142">
        <v>0</v>
      </c>
      <c r="AY234" s="142">
        <v>0</v>
      </c>
      <c r="AZ234" s="142">
        <v>0</v>
      </c>
    </row>
    <row r="235" spans="1:52">
      <c r="A235" s="134" t="s">
        <v>167</v>
      </c>
      <c r="B235" s="143">
        <v>0</v>
      </c>
      <c r="C235" s="143">
        <v>0</v>
      </c>
      <c r="D235" s="143">
        <v>0</v>
      </c>
      <c r="E235" s="143">
        <v>0</v>
      </c>
      <c r="F235" s="143">
        <v>0</v>
      </c>
      <c r="G235" s="143">
        <v>0</v>
      </c>
      <c r="H235" s="143">
        <v>0</v>
      </c>
      <c r="I235" s="143">
        <v>0</v>
      </c>
      <c r="J235" s="143">
        <v>0</v>
      </c>
      <c r="K235" s="143">
        <v>0</v>
      </c>
      <c r="L235" s="143">
        <v>0</v>
      </c>
      <c r="M235" s="143">
        <v>0</v>
      </c>
      <c r="N235" s="143">
        <v>0</v>
      </c>
      <c r="O235" s="143">
        <v>0</v>
      </c>
      <c r="P235" s="143">
        <v>0</v>
      </c>
      <c r="Q235" s="143">
        <v>0</v>
      </c>
      <c r="R235" s="143">
        <v>0</v>
      </c>
      <c r="S235" s="143">
        <v>0</v>
      </c>
      <c r="T235" s="143">
        <v>0</v>
      </c>
      <c r="U235" s="143">
        <v>0</v>
      </c>
      <c r="V235" s="143">
        <v>0</v>
      </c>
      <c r="W235" s="143">
        <v>0</v>
      </c>
      <c r="X235" s="143">
        <v>0</v>
      </c>
      <c r="Y235" s="143">
        <v>0</v>
      </c>
      <c r="Z235" s="143">
        <v>0</v>
      </c>
      <c r="AA235" s="143">
        <v>0</v>
      </c>
      <c r="AB235" s="143">
        <v>0</v>
      </c>
      <c r="AC235" s="143">
        <v>0</v>
      </c>
      <c r="AD235" s="143">
        <v>0</v>
      </c>
      <c r="AE235" s="143">
        <v>0</v>
      </c>
      <c r="AF235" s="143">
        <v>0</v>
      </c>
      <c r="AG235" s="143">
        <v>0</v>
      </c>
      <c r="AH235" s="143">
        <v>0</v>
      </c>
      <c r="AI235" s="143">
        <v>0</v>
      </c>
      <c r="AJ235" s="143">
        <v>0</v>
      </c>
      <c r="AK235" s="143">
        <v>0</v>
      </c>
      <c r="AL235" s="143">
        <v>0</v>
      </c>
      <c r="AM235" s="143">
        <v>0</v>
      </c>
      <c r="AN235" s="143">
        <v>0</v>
      </c>
      <c r="AO235" s="143">
        <v>0</v>
      </c>
      <c r="AP235" s="143">
        <v>0</v>
      </c>
      <c r="AQ235" s="143">
        <v>0</v>
      </c>
      <c r="AR235" s="143">
        <v>0</v>
      </c>
      <c r="AS235" s="143">
        <v>0</v>
      </c>
      <c r="AT235" s="143">
        <v>0</v>
      </c>
      <c r="AU235" s="143">
        <v>0</v>
      </c>
      <c r="AV235" s="143">
        <v>0</v>
      </c>
      <c r="AW235" s="143">
        <v>0</v>
      </c>
      <c r="AX235" s="143">
        <v>0</v>
      </c>
      <c r="AY235" s="143">
        <v>0</v>
      </c>
      <c r="AZ235" s="143">
        <v>0</v>
      </c>
    </row>
    <row r="236" spans="1:52">
      <c r="A236" s="130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  <c r="AD236" s="149"/>
      <c r="AE236" s="149"/>
      <c r="AF236" s="149"/>
      <c r="AG236" s="149"/>
      <c r="AH236" s="149"/>
      <c r="AI236" s="149"/>
      <c r="AJ236" s="149"/>
      <c r="AK236" s="149"/>
      <c r="AL236" s="149"/>
      <c r="AM236" s="149"/>
      <c r="AN236" s="149"/>
      <c r="AO236" s="149"/>
      <c r="AP236" s="149"/>
      <c r="AQ236" s="149"/>
      <c r="AR236" s="149"/>
      <c r="AS236" s="149"/>
      <c r="AT236" s="149"/>
      <c r="AU236" s="149"/>
      <c r="AV236" s="149"/>
      <c r="AW236" s="149"/>
      <c r="AX236" s="149"/>
      <c r="AY236" s="149"/>
      <c r="AZ236" s="149"/>
    </row>
    <row r="237" spans="1:52">
      <c r="A237" s="20" t="s">
        <v>177</v>
      </c>
      <c r="B237" s="138">
        <v>42078.612018725536</v>
      </c>
      <c r="C237" s="138">
        <v>43452.499999999985</v>
      </c>
      <c r="D237" s="138">
        <v>44357.399999999994</v>
      </c>
      <c r="E237" s="138">
        <v>45454.499999999993</v>
      </c>
      <c r="F237" s="138">
        <v>47969.599999999991</v>
      </c>
      <c r="G237" s="138">
        <v>48798.859701920293</v>
      </c>
      <c r="H237" s="138">
        <v>52182.999999999993</v>
      </c>
      <c r="I237" s="138">
        <v>54291.7</v>
      </c>
      <c r="J237" s="138">
        <v>54785.299999999996</v>
      </c>
      <c r="K237" s="138">
        <v>49263.899999999994</v>
      </c>
      <c r="L237" s="138">
        <v>49058.329511799035</v>
      </c>
      <c r="M237" s="138">
        <v>49068.73322824113</v>
      </c>
      <c r="N237" s="138">
        <v>45490.517770134669</v>
      </c>
      <c r="O237" s="138">
        <v>43234.880051590713</v>
      </c>
      <c r="P237" s="138">
        <v>42141.624763542604</v>
      </c>
      <c r="Q237" s="138">
        <v>42186.003343842509</v>
      </c>
      <c r="R237" s="138">
        <v>42661.555190223437</v>
      </c>
      <c r="S237" s="138">
        <v>43101.937684467644</v>
      </c>
      <c r="T237" s="138">
        <v>43543.16981753226</v>
      </c>
      <c r="U237" s="138">
        <v>43926.813501964119</v>
      </c>
      <c r="V237" s="138">
        <v>44250.44946751446</v>
      </c>
      <c r="W237" s="138">
        <v>44527.145990877427</v>
      </c>
      <c r="X237" s="138">
        <v>44787.01665338481</v>
      </c>
      <c r="Y237" s="138">
        <v>45080.703020566783</v>
      </c>
      <c r="Z237" s="138">
        <v>45352.220091943498</v>
      </c>
      <c r="AA237" s="138">
        <v>45620.100508168864</v>
      </c>
      <c r="AB237" s="138">
        <v>45901.37210778951</v>
      </c>
      <c r="AC237" s="138">
        <v>46179.220945388122</v>
      </c>
      <c r="AD237" s="138">
        <v>46468.513367325526</v>
      </c>
      <c r="AE237" s="138">
        <v>46736.925930953817</v>
      </c>
      <c r="AF237" s="138">
        <v>47028.167924420508</v>
      </c>
      <c r="AG237" s="138">
        <v>47318.245164793465</v>
      </c>
      <c r="AH237" s="138">
        <v>47607.004052157463</v>
      </c>
      <c r="AI237" s="138">
        <v>47904.530097487783</v>
      </c>
      <c r="AJ237" s="138">
        <v>48217.895925897305</v>
      </c>
      <c r="AK237" s="138">
        <v>48537.505897776478</v>
      </c>
      <c r="AL237" s="138">
        <v>48870.284131476612</v>
      </c>
      <c r="AM237" s="138">
        <v>49062.102273415017</v>
      </c>
      <c r="AN237" s="138">
        <v>49272.460366682739</v>
      </c>
      <c r="AO237" s="138">
        <v>49488.184680210565</v>
      </c>
      <c r="AP237" s="138">
        <v>49696.886878030746</v>
      </c>
      <c r="AQ237" s="138">
        <v>49924.425455276672</v>
      </c>
      <c r="AR237" s="138">
        <v>50134.566001067695</v>
      </c>
      <c r="AS237" s="138">
        <v>50354.07654886978</v>
      </c>
      <c r="AT237" s="138">
        <v>50388.760550332649</v>
      </c>
      <c r="AU237" s="138">
        <v>50617.756122298262</v>
      </c>
      <c r="AV237" s="138">
        <v>50912.85824466862</v>
      </c>
      <c r="AW237" s="138">
        <v>51209.383387200505</v>
      </c>
      <c r="AX237" s="138">
        <v>51506.593744630183</v>
      </c>
      <c r="AY237" s="138">
        <v>51835.831870706897</v>
      </c>
      <c r="AZ237" s="138">
        <v>52141.87944065722</v>
      </c>
    </row>
    <row r="238" spans="1:52">
      <c r="A238" s="135" t="s">
        <v>169</v>
      </c>
      <c r="B238" s="148">
        <v>6272.026925954051</v>
      </c>
      <c r="C238" s="148">
        <v>6178.5588128961272</v>
      </c>
      <c r="D238" s="148">
        <v>6150.1147358826602</v>
      </c>
      <c r="E238" s="148">
        <v>6251.5640351217471</v>
      </c>
      <c r="F238" s="148">
        <v>6365.7857824194989</v>
      </c>
      <c r="G238" s="148">
        <v>6236.6087981396695</v>
      </c>
      <c r="H238" s="148">
        <v>6058.319550270543</v>
      </c>
      <c r="I238" s="148">
        <v>5914.2982433523885</v>
      </c>
      <c r="J238" s="148">
        <v>5854.792717794694</v>
      </c>
      <c r="K238" s="148">
        <v>5123.4905813348832</v>
      </c>
      <c r="L238" s="148">
        <v>5515.1225008566762</v>
      </c>
      <c r="M238" s="148">
        <v>5607.2111747827139</v>
      </c>
      <c r="N238" s="148">
        <v>5459.4753753401756</v>
      </c>
      <c r="O238" s="148">
        <v>5532.3823679854886</v>
      </c>
      <c r="P238" s="148">
        <v>5760.9921301913573</v>
      </c>
      <c r="Q238" s="148">
        <v>5542.7092986466541</v>
      </c>
      <c r="R238" s="148">
        <v>5601.1440239688218</v>
      </c>
      <c r="S238" s="148">
        <v>5654.3521357244526</v>
      </c>
      <c r="T238" s="148">
        <v>5707.2210698062381</v>
      </c>
      <c r="U238" s="148">
        <v>5752.4059469707827</v>
      </c>
      <c r="V238" s="148">
        <v>5788.9100144296244</v>
      </c>
      <c r="W238" s="148">
        <v>5821.6043565964173</v>
      </c>
      <c r="X238" s="148">
        <v>5853.945229489238</v>
      </c>
      <c r="Y238" s="148">
        <v>5887.8679355045651</v>
      </c>
      <c r="Z238" s="148">
        <v>5921.5616508084531</v>
      </c>
      <c r="AA238" s="148">
        <v>5955.5516712307799</v>
      </c>
      <c r="AB238" s="148">
        <v>5992.9206786669292</v>
      </c>
      <c r="AC238" s="148">
        <v>6029.8898045641927</v>
      </c>
      <c r="AD238" s="148">
        <v>6069.5081425763074</v>
      </c>
      <c r="AE238" s="148">
        <v>6105.8734017365978</v>
      </c>
      <c r="AF238" s="148">
        <v>6144.4664215630401</v>
      </c>
      <c r="AG238" s="148">
        <v>6181.0685303203254</v>
      </c>
      <c r="AH238" s="148">
        <v>6217.3122900519511</v>
      </c>
      <c r="AI238" s="148">
        <v>6252.7235222442077</v>
      </c>
      <c r="AJ238" s="148">
        <v>6290.2305258024353</v>
      </c>
      <c r="AK238" s="148">
        <v>6328.357720029444</v>
      </c>
      <c r="AL238" s="148">
        <v>6367.8929057293171</v>
      </c>
      <c r="AM238" s="148">
        <v>6404.4123949232271</v>
      </c>
      <c r="AN238" s="148">
        <v>6444.2109960006537</v>
      </c>
      <c r="AO238" s="148">
        <v>6486.9697451848833</v>
      </c>
      <c r="AP238" s="148">
        <v>6530.0635642598281</v>
      </c>
      <c r="AQ238" s="148">
        <v>6571.8847218655455</v>
      </c>
      <c r="AR238" s="148">
        <v>6612.3288215404891</v>
      </c>
      <c r="AS238" s="148">
        <v>6655.6874559003727</v>
      </c>
      <c r="AT238" s="148">
        <v>6649.7416371538156</v>
      </c>
      <c r="AU238" s="148">
        <v>6695.2161045912544</v>
      </c>
      <c r="AV238" s="148">
        <v>6746.2990659750931</v>
      </c>
      <c r="AW238" s="148">
        <v>6795.4672181300757</v>
      </c>
      <c r="AX238" s="148">
        <v>6843.5120830702317</v>
      </c>
      <c r="AY238" s="148">
        <v>6894.7202600684277</v>
      </c>
      <c r="AZ238" s="148">
        <v>6943.618458474074</v>
      </c>
    </row>
    <row r="239" spans="1:52">
      <c r="A239" s="133" t="s">
        <v>163</v>
      </c>
      <c r="B239" s="142">
        <v>6272.026925954051</v>
      </c>
      <c r="C239" s="142">
        <v>6178.5588128961272</v>
      </c>
      <c r="D239" s="142">
        <v>6150.1147358826602</v>
      </c>
      <c r="E239" s="142">
        <v>6251.5640351217471</v>
      </c>
      <c r="F239" s="142">
        <v>6365.7857824194989</v>
      </c>
      <c r="G239" s="142">
        <v>6236.6087981396695</v>
      </c>
      <c r="H239" s="142">
        <v>6058.319550270543</v>
      </c>
      <c r="I239" s="142">
        <v>5914.2982433523885</v>
      </c>
      <c r="J239" s="142">
        <v>5854.792717794694</v>
      </c>
      <c r="K239" s="142">
        <v>5123.4905813348832</v>
      </c>
      <c r="L239" s="142">
        <v>5515.1225008566762</v>
      </c>
      <c r="M239" s="142">
        <v>5607.2111747827139</v>
      </c>
      <c r="N239" s="142">
        <v>5459.4753753401756</v>
      </c>
      <c r="O239" s="142">
        <v>5532.3823679854886</v>
      </c>
      <c r="P239" s="142">
        <v>5760.9921301913573</v>
      </c>
      <c r="Q239" s="142">
        <v>5542.7092986466541</v>
      </c>
      <c r="R239" s="142">
        <v>5601.1033861910701</v>
      </c>
      <c r="S239" s="142">
        <v>5654.2632532803982</v>
      </c>
      <c r="T239" s="142">
        <v>5707.0823445269498</v>
      </c>
      <c r="U239" s="142">
        <v>5752.2190570516705</v>
      </c>
      <c r="V239" s="142">
        <v>5788.6722634436719</v>
      </c>
      <c r="W239" s="142">
        <v>5821.3169873792731</v>
      </c>
      <c r="X239" s="142">
        <v>5853.6114851767697</v>
      </c>
      <c r="Y239" s="142">
        <v>5887.4840813703913</v>
      </c>
      <c r="Z239" s="142">
        <v>5921.1323645233006</v>
      </c>
      <c r="AA239" s="142">
        <v>5955.0784143416331</v>
      </c>
      <c r="AB239" s="142">
        <v>5992.4033649585717</v>
      </c>
      <c r="AC239" s="142">
        <v>6029.3268215183907</v>
      </c>
      <c r="AD239" s="142">
        <v>6068.9037981463998</v>
      </c>
      <c r="AE239" s="142">
        <v>6105.2245045547652</v>
      </c>
      <c r="AF239" s="142">
        <v>6143.7745048353481</v>
      </c>
      <c r="AG239" s="142">
        <v>6180.3334201239413</v>
      </c>
      <c r="AH239" s="142">
        <v>6216.5329083029801</v>
      </c>
      <c r="AI239" s="142">
        <v>6251.897710945439</v>
      </c>
      <c r="AJ239" s="142">
        <v>6289.362410828332</v>
      </c>
      <c r="AK239" s="142">
        <v>6327.4431122335782</v>
      </c>
      <c r="AL239" s="142">
        <v>6366.9347021795311</v>
      </c>
      <c r="AM239" s="142">
        <v>6403.4067195171901</v>
      </c>
      <c r="AN239" s="142">
        <v>6443.1612500567098</v>
      </c>
      <c r="AO239" s="142">
        <v>6485.8829996258555</v>
      </c>
      <c r="AP239" s="142">
        <v>6528.9376722741035</v>
      </c>
      <c r="AQ239" s="142">
        <v>6570.704772270602</v>
      </c>
      <c r="AR239" s="142">
        <v>6611.091566897655</v>
      </c>
      <c r="AS239" s="142">
        <v>6654.4010450963506</v>
      </c>
      <c r="AT239" s="142">
        <v>6648.1974685576297</v>
      </c>
      <c r="AU239" s="142">
        <v>6693.6066966481012</v>
      </c>
      <c r="AV239" s="142">
        <v>6744.6211221856338</v>
      </c>
      <c r="AW239" s="142">
        <v>6793.698126255098</v>
      </c>
      <c r="AX239" s="142">
        <v>6841.629736989803</v>
      </c>
      <c r="AY239" s="142">
        <v>6892.7286222688026</v>
      </c>
      <c r="AZ239" s="142">
        <v>6941.4761768195276</v>
      </c>
    </row>
    <row r="240" spans="1:52">
      <c r="A240" s="133" t="s">
        <v>164</v>
      </c>
      <c r="B240" s="142">
        <v>0</v>
      </c>
      <c r="C240" s="142">
        <v>0</v>
      </c>
      <c r="D240" s="142">
        <v>0</v>
      </c>
      <c r="E240" s="142">
        <v>0</v>
      </c>
      <c r="F240" s="142">
        <v>0</v>
      </c>
      <c r="G240" s="142">
        <v>0</v>
      </c>
      <c r="H240" s="142">
        <v>0</v>
      </c>
      <c r="I240" s="142">
        <v>0</v>
      </c>
      <c r="J240" s="142">
        <v>0</v>
      </c>
      <c r="K240" s="142">
        <v>0</v>
      </c>
      <c r="L240" s="142">
        <v>0</v>
      </c>
      <c r="M240" s="142">
        <v>0</v>
      </c>
      <c r="N240" s="142">
        <v>0</v>
      </c>
      <c r="O240" s="142">
        <v>0</v>
      </c>
      <c r="P240" s="142">
        <v>0</v>
      </c>
      <c r="Q240" s="142">
        <v>0</v>
      </c>
      <c r="R240" s="142">
        <v>4.06369728869257E-2</v>
      </c>
      <c r="S240" s="142">
        <v>8.8880243440530526E-2</v>
      </c>
      <c r="T240" s="142">
        <v>0.138720981470183</v>
      </c>
      <c r="U240" s="142">
        <v>0.18688267012044307</v>
      </c>
      <c r="V240" s="142">
        <v>0.23773919606807639</v>
      </c>
      <c r="W240" s="142">
        <v>0.28735099624526073</v>
      </c>
      <c r="X240" s="142">
        <v>0.33371734638129852</v>
      </c>
      <c r="Y240" s="142">
        <v>0.38381357903746871</v>
      </c>
      <c r="Z240" s="142">
        <v>0.42922795504630656</v>
      </c>
      <c r="AA240" s="142">
        <v>0.47317407022078289</v>
      </c>
      <c r="AB240" s="142">
        <v>0.5171957163848111</v>
      </c>
      <c r="AC240" s="142">
        <v>0.56281325870639776</v>
      </c>
      <c r="AD240" s="142">
        <v>0.60410826962403141</v>
      </c>
      <c r="AE240" s="142">
        <v>0.64855910495306623</v>
      </c>
      <c r="AF240" s="142">
        <v>0.69144269774719636</v>
      </c>
      <c r="AG240" s="142">
        <v>0.73445291364773524</v>
      </c>
      <c r="AH240" s="142">
        <v>0.77845344545563999</v>
      </c>
      <c r="AI240" s="142">
        <v>0.82449095107321835</v>
      </c>
      <c r="AJ240" s="142">
        <v>0.86630404416877971</v>
      </c>
      <c r="AK240" s="142">
        <v>0.91206921426976806</v>
      </c>
      <c r="AL240" s="142">
        <v>0.95478482797753805</v>
      </c>
      <c r="AM240" s="142">
        <v>1.0009281208201832</v>
      </c>
      <c r="AN240" s="142">
        <v>1.0433891261967154</v>
      </c>
      <c r="AO240" s="142">
        <v>1.0786344954288434</v>
      </c>
      <c r="AP240" s="142">
        <v>1.1155750158270685</v>
      </c>
      <c r="AQ240" s="142">
        <v>1.1657473254850992</v>
      </c>
      <c r="AR240" s="142">
        <v>1.2177129647902272</v>
      </c>
      <c r="AS240" s="142">
        <v>1.2612907504857447</v>
      </c>
      <c r="AT240" s="142">
        <v>1.4861236535087603</v>
      </c>
      <c r="AU240" s="142">
        <v>1.5410427691750126</v>
      </c>
      <c r="AV240" s="142">
        <v>1.5970298773009723</v>
      </c>
      <c r="AW240" s="142">
        <v>1.669103751322409</v>
      </c>
      <c r="AX240" s="142">
        <v>1.7561962226930961</v>
      </c>
      <c r="AY240" s="142">
        <v>1.8372722438400511</v>
      </c>
      <c r="AZ240" s="142">
        <v>1.9453940977306494</v>
      </c>
    </row>
    <row r="241" spans="1:52">
      <c r="A241" s="133" t="s">
        <v>155</v>
      </c>
      <c r="B241" s="142">
        <v>0</v>
      </c>
      <c r="C241" s="142">
        <v>0</v>
      </c>
      <c r="D241" s="142">
        <v>0</v>
      </c>
      <c r="E241" s="142">
        <v>0</v>
      </c>
      <c r="F241" s="142">
        <v>0</v>
      </c>
      <c r="G241" s="142">
        <v>0</v>
      </c>
      <c r="H241" s="142">
        <v>0</v>
      </c>
      <c r="I241" s="142">
        <v>0</v>
      </c>
      <c r="J241" s="142">
        <v>0</v>
      </c>
      <c r="K241" s="142">
        <v>0</v>
      </c>
      <c r="L241" s="142">
        <v>0</v>
      </c>
      <c r="M241" s="142">
        <v>0</v>
      </c>
      <c r="N241" s="142">
        <v>0</v>
      </c>
      <c r="O241" s="142">
        <v>0</v>
      </c>
      <c r="P241" s="142">
        <v>0</v>
      </c>
      <c r="Q241" s="142">
        <v>0</v>
      </c>
      <c r="R241" s="142">
        <v>8.0486417716221282E-7</v>
      </c>
      <c r="S241" s="142">
        <v>2.2006142014689106E-6</v>
      </c>
      <c r="T241" s="142">
        <v>4.2978178588318871E-6</v>
      </c>
      <c r="U241" s="142">
        <v>7.2489922253409922E-6</v>
      </c>
      <c r="V241" s="142">
        <v>1.1789884348049587E-5</v>
      </c>
      <c r="W241" s="142">
        <v>1.8220898374254987E-5</v>
      </c>
      <c r="X241" s="142">
        <v>2.6966086472128478E-5</v>
      </c>
      <c r="Y241" s="142">
        <v>4.055513626689033E-5</v>
      </c>
      <c r="Z241" s="142">
        <v>5.8330106087912922E-5</v>
      </c>
      <c r="AA241" s="142">
        <v>8.281892622033191E-5</v>
      </c>
      <c r="AB241" s="142">
        <v>1.1799197250168271E-4</v>
      </c>
      <c r="AC241" s="142">
        <v>1.6978709559887871E-4</v>
      </c>
      <c r="AD241" s="142">
        <v>2.3616028414876616E-4</v>
      </c>
      <c r="AE241" s="142">
        <v>3.3807687903065158E-4</v>
      </c>
      <c r="AF241" s="142">
        <v>4.7402994431865132E-4</v>
      </c>
      <c r="AG241" s="142">
        <v>6.5728273605554673E-4</v>
      </c>
      <c r="AH241" s="142">
        <v>9.2830351507582293E-4</v>
      </c>
      <c r="AI241" s="142">
        <v>1.3203476953843995E-3</v>
      </c>
      <c r="AJ241" s="142">
        <v>1.8109299343611208E-3</v>
      </c>
      <c r="AK241" s="142">
        <v>2.5385815958885631E-3</v>
      </c>
      <c r="AL241" s="142">
        <v>3.4187218091178608E-3</v>
      </c>
      <c r="AM241" s="142">
        <v>4.7472852166891887E-3</v>
      </c>
      <c r="AN241" s="142">
        <v>6.3568177473826305E-3</v>
      </c>
      <c r="AO241" s="142">
        <v>8.1110635989417694E-3</v>
      </c>
      <c r="AP241" s="142">
        <v>1.031696989768853E-2</v>
      </c>
      <c r="AQ241" s="142">
        <v>1.4202269458027557E-2</v>
      </c>
      <c r="AR241" s="142">
        <v>1.9541678043981787E-2</v>
      </c>
      <c r="AS241" s="142">
        <v>2.5120053536306343E-2</v>
      </c>
      <c r="AT241" s="142">
        <v>5.8044942676822295E-2</v>
      </c>
      <c r="AU241" s="142">
        <v>6.8365173977959187E-2</v>
      </c>
      <c r="AV241" s="142">
        <v>8.0913912158568996E-2</v>
      </c>
      <c r="AW241" s="142">
        <v>9.9988123654867797E-2</v>
      </c>
      <c r="AX241" s="142">
        <v>0.1261498577364005</v>
      </c>
      <c r="AY241" s="142">
        <v>0.15436555578538466</v>
      </c>
      <c r="AZ241" s="142">
        <v>0.19688755681516976</v>
      </c>
    </row>
    <row r="242" spans="1:52">
      <c r="A242" s="133" t="s">
        <v>165</v>
      </c>
      <c r="B242" s="142">
        <v>0</v>
      </c>
      <c r="C242" s="142">
        <v>0</v>
      </c>
      <c r="D242" s="142">
        <v>0</v>
      </c>
      <c r="E242" s="142">
        <v>0</v>
      </c>
      <c r="F242" s="142">
        <v>0</v>
      </c>
      <c r="G242" s="142">
        <v>0</v>
      </c>
      <c r="H242" s="142">
        <v>0</v>
      </c>
      <c r="I242" s="142">
        <v>0</v>
      </c>
      <c r="J242" s="142">
        <v>0</v>
      </c>
      <c r="K242" s="142">
        <v>0</v>
      </c>
      <c r="L242" s="142">
        <v>0</v>
      </c>
      <c r="M242" s="142">
        <v>0</v>
      </c>
      <c r="N242" s="142">
        <v>0</v>
      </c>
      <c r="O242" s="142">
        <v>0</v>
      </c>
      <c r="P242" s="142">
        <v>0</v>
      </c>
      <c r="Q242" s="142">
        <v>0</v>
      </c>
      <c r="R242" s="142">
        <v>0</v>
      </c>
      <c r="S242" s="142">
        <v>0</v>
      </c>
      <c r="T242" s="142">
        <v>0</v>
      </c>
      <c r="U242" s="142">
        <v>0</v>
      </c>
      <c r="V242" s="142">
        <v>0</v>
      </c>
      <c r="W242" s="142">
        <v>0</v>
      </c>
      <c r="X242" s="142">
        <v>0</v>
      </c>
      <c r="Y242" s="142">
        <v>0</v>
      </c>
      <c r="Z242" s="142">
        <v>0</v>
      </c>
      <c r="AA242" s="142">
        <v>0</v>
      </c>
      <c r="AB242" s="142">
        <v>0</v>
      </c>
      <c r="AC242" s="142">
        <v>0</v>
      </c>
      <c r="AD242" s="142">
        <v>0</v>
      </c>
      <c r="AE242" s="142">
        <v>0</v>
      </c>
      <c r="AF242" s="142">
        <v>0</v>
      </c>
      <c r="AG242" s="142">
        <v>0</v>
      </c>
      <c r="AH242" s="142">
        <v>0</v>
      </c>
      <c r="AI242" s="142">
        <v>0</v>
      </c>
      <c r="AJ242" s="142">
        <v>0</v>
      </c>
      <c r="AK242" s="142">
        <v>0</v>
      </c>
      <c r="AL242" s="142">
        <v>0</v>
      </c>
      <c r="AM242" s="142">
        <v>0</v>
      </c>
      <c r="AN242" s="142">
        <v>0</v>
      </c>
      <c r="AO242" s="142">
        <v>0</v>
      </c>
      <c r="AP242" s="142">
        <v>0</v>
      </c>
      <c r="AQ242" s="142">
        <v>0</v>
      </c>
      <c r="AR242" s="142">
        <v>0</v>
      </c>
      <c r="AS242" s="142">
        <v>0</v>
      </c>
      <c r="AT242" s="142">
        <v>0</v>
      </c>
      <c r="AU242" s="142">
        <v>0</v>
      </c>
      <c r="AV242" s="142">
        <v>0</v>
      </c>
      <c r="AW242" s="142">
        <v>0</v>
      </c>
      <c r="AX242" s="142">
        <v>0</v>
      </c>
      <c r="AY242" s="142">
        <v>0</v>
      </c>
      <c r="AZ242" s="142">
        <v>0</v>
      </c>
    </row>
    <row r="243" spans="1:52">
      <c r="A243" s="133" t="s">
        <v>166</v>
      </c>
      <c r="B243" s="142">
        <v>0</v>
      </c>
      <c r="C243" s="142">
        <v>0</v>
      </c>
      <c r="D243" s="142">
        <v>0</v>
      </c>
      <c r="E243" s="142">
        <v>0</v>
      </c>
      <c r="F243" s="142">
        <v>0</v>
      </c>
      <c r="G243" s="142">
        <v>0</v>
      </c>
      <c r="H243" s="142">
        <v>0</v>
      </c>
      <c r="I243" s="142">
        <v>0</v>
      </c>
      <c r="J243" s="142">
        <v>0</v>
      </c>
      <c r="K243" s="142">
        <v>0</v>
      </c>
      <c r="L243" s="142">
        <v>0</v>
      </c>
      <c r="M243" s="142">
        <v>0</v>
      </c>
      <c r="N243" s="142">
        <v>0</v>
      </c>
      <c r="O243" s="142">
        <v>0</v>
      </c>
      <c r="P243" s="142">
        <v>0</v>
      </c>
      <c r="Q243" s="142">
        <v>0</v>
      </c>
      <c r="R243" s="142">
        <v>0</v>
      </c>
      <c r="S243" s="142">
        <v>0</v>
      </c>
      <c r="T243" s="142">
        <v>0</v>
      </c>
      <c r="U243" s="142">
        <v>0</v>
      </c>
      <c r="V243" s="142">
        <v>0</v>
      </c>
      <c r="W243" s="142">
        <v>0</v>
      </c>
      <c r="X243" s="142">
        <v>0</v>
      </c>
      <c r="Y243" s="142">
        <v>0</v>
      </c>
      <c r="Z243" s="142">
        <v>0</v>
      </c>
      <c r="AA243" s="142">
        <v>0</v>
      </c>
      <c r="AB243" s="142">
        <v>0</v>
      </c>
      <c r="AC243" s="142">
        <v>0</v>
      </c>
      <c r="AD243" s="142">
        <v>0</v>
      </c>
      <c r="AE243" s="142">
        <v>0</v>
      </c>
      <c r="AF243" s="142">
        <v>0</v>
      </c>
      <c r="AG243" s="142">
        <v>0</v>
      </c>
      <c r="AH243" s="142">
        <v>0</v>
      </c>
      <c r="AI243" s="142">
        <v>0</v>
      </c>
      <c r="AJ243" s="142">
        <v>0</v>
      </c>
      <c r="AK243" s="142">
        <v>0</v>
      </c>
      <c r="AL243" s="142">
        <v>0</v>
      </c>
      <c r="AM243" s="142">
        <v>0</v>
      </c>
      <c r="AN243" s="142">
        <v>0</v>
      </c>
      <c r="AO243" s="142">
        <v>0</v>
      </c>
      <c r="AP243" s="142">
        <v>0</v>
      </c>
      <c r="AQ243" s="142">
        <v>0</v>
      </c>
      <c r="AR243" s="142">
        <v>0</v>
      </c>
      <c r="AS243" s="142">
        <v>0</v>
      </c>
      <c r="AT243" s="142">
        <v>0</v>
      </c>
      <c r="AU243" s="142">
        <v>0</v>
      </c>
      <c r="AV243" s="142">
        <v>0</v>
      </c>
      <c r="AW243" s="142">
        <v>0</v>
      </c>
      <c r="AX243" s="142">
        <v>0</v>
      </c>
      <c r="AY243" s="142">
        <v>0</v>
      </c>
      <c r="AZ243" s="142">
        <v>0</v>
      </c>
    </row>
    <row r="244" spans="1:52">
      <c r="A244" s="133" t="s">
        <v>167</v>
      </c>
      <c r="B244" s="142">
        <v>0</v>
      </c>
      <c r="C244" s="142">
        <v>0</v>
      </c>
      <c r="D244" s="142">
        <v>0</v>
      </c>
      <c r="E244" s="142">
        <v>0</v>
      </c>
      <c r="F244" s="142">
        <v>0</v>
      </c>
      <c r="G244" s="142">
        <v>0</v>
      </c>
      <c r="H244" s="142">
        <v>0</v>
      </c>
      <c r="I244" s="142">
        <v>0</v>
      </c>
      <c r="J244" s="142">
        <v>0</v>
      </c>
      <c r="K244" s="142">
        <v>0</v>
      </c>
      <c r="L244" s="142">
        <v>0</v>
      </c>
      <c r="M244" s="142">
        <v>0</v>
      </c>
      <c r="N244" s="142">
        <v>0</v>
      </c>
      <c r="O244" s="142">
        <v>0</v>
      </c>
      <c r="P244" s="142">
        <v>0</v>
      </c>
      <c r="Q244" s="142">
        <v>0</v>
      </c>
      <c r="R244" s="142">
        <v>0</v>
      </c>
      <c r="S244" s="142">
        <v>0</v>
      </c>
      <c r="T244" s="142">
        <v>0</v>
      </c>
      <c r="U244" s="142">
        <v>0</v>
      </c>
      <c r="V244" s="142">
        <v>0</v>
      </c>
      <c r="W244" s="142">
        <v>0</v>
      </c>
      <c r="X244" s="142">
        <v>0</v>
      </c>
      <c r="Y244" s="142">
        <v>0</v>
      </c>
      <c r="Z244" s="142">
        <v>0</v>
      </c>
      <c r="AA244" s="142">
        <v>0</v>
      </c>
      <c r="AB244" s="142">
        <v>0</v>
      </c>
      <c r="AC244" s="142">
        <v>0</v>
      </c>
      <c r="AD244" s="142">
        <v>0</v>
      </c>
      <c r="AE244" s="142">
        <v>0</v>
      </c>
      <c r="AF244" s="142">
        <v>0</v>
      </c>
      <c r="AG244" s="142">
        <v>0</v>
      </c>
      <c r="AH244" s="142">
        <v>0</v>
      </c>
      <c r="AI244" s="142">
        <v>0</v>
      </c>
      <c r="AJ244" s="142">
        <v>0</v>
      </c>
      <c r="AK244" s="142">
        <v>0</v>
      </c>
      <c r="AL244" s="142">
        <v>0</v>
      </c>
      <c r="AM244" s="142">
        <v>0</v>
      </c>
      <c r="AN244" s="142">
        <v>0</v>
      </c>
      <c r="AO244" s="142">
        <v>0</v>
      </c>
      <c r="AP244" s="142">
        <v>0</v>
      </c>
      <c r="AQ244" s="142">
        <v>0</v>
      </c>
      <c r="AR244" s="142">
        <v>0</v>
      </c>
      <c r="AS244" s="142">
        <v>0</v>
      </c>
      <c r="AT244" s="142">
        <v>0</v>
      </c>
      <c r="AU244" s="142">
        <v>0</v>
      </c>
      <c r="AV244" s="142">
        <v>0</v>
      </c>
      <c r="AW244" s="142">
        <v>0</v>
      </c>
      <c r="AX244" s="142">
        <v>0</v>
      </c>
      <c r="AY244" s="142">
        <v>0</v>
      </c>
      <c r="AZ244" s="142">
        <v>0</v>
      </c>
    </row>
    <row r="245" spans="1:52">
      <c r="A245" s="135" t="s">
        <v>170</v>
      </c>
      <c r="B245" s="148">
        <v>35806.585092771486</v>
      </c>
      <c r="C245" s="148">
        <v>37273.941187103861</v>
      </c>
      <c r="D245" s="148">
        <v>38207.28526411733</v>
      </c>
      <c r="E245" s="148">
        <v>39202.935964878248</v>
      </c>
      <c r="F245" s="148">
        <v>41603.81421758049</v>
      </c>
      <c r="G245" s="148">
        <v>42562.250903780623</v>
      </c>
      <c r="H245" s="148">
        <v>46124.680449729451</v>
      </c>
      <c r="I245" s="148">
        <v>48377.40175664761</v>
      </c>
      <c r="J245" s="148">
        <v>48930.507282205304</v>
      </c>
      <c r="K245" s="148">
        <v>44140.409418665113</v>
      </c>
      <c r="L245" s="148">
        <v>43543.207010942358</v>
      </c>
      <c r="M245" s="148">
        <v>43461.522053458415</v>
      </c>
      <c r="N245" s="148">
        <v>40031.042394794495</v>
      </c>
      <c r="O245" s="148">
        <v>37702.497683605223</v>
      </c>
      <c r="P245" s="148">
        <v>36380.632633351248</v>
      </c>
      <c r="Q245" s="148">
        <v>36643.294045195857</v>
      </c>
      <c r="R245" s="148">
        <v>37060.411166254613</v>
      </c>
      <c r="S245" s="148">
        <v>37447.585548743191</v>
      </c>
      <c r="T245" s="148">
        <v>37835.948747726019</v>
      </c>
      <c r="U245" s="148">
        <v>38174.407554993333</v>
      </c>
      <c r="V245" s="148">
        <v>38461.539453084835</v>
      </c>
      <c r="W245" s="148">
        <v>38705.541634281006</v>
      </c>
      <c r="X245" s="148">
        <v>38933.07142389557</v>
      </c>
      <c r="Y245" s="148">
        <v>39192.835085062216</v>
      </c>
      <c r="Z245" s="148">
        <v>39430.658441135049</v>
      </c>
      <c r="AA245" s="148">
        <v>39664.548836938084</v>
      </c>
      <c r="AB245" s="148">
        <v>39908.451429122579</v>
      </c>
      <c r="AC245" s="148">
        <v>40149.331140823931</v>
      </c>
      <c r="AD245" s="148">
        <v>40399.00522474922</v>
      </c>
      <c r="AE245" s="148">
        <v>40631.052529217217</v>
      </c>
      <c r="AF245" s="148">
        <v>40883.701502857468</v>
      </c>
      <c r="AG245" s="148">
        <v>41137.176634473137</v>
      </c>
      <c r="AH245" s="148">
        <v>41389.691762105511</v>
      </c>
      <c r="AI245" s="148">
        <v>41651.806575243572</v>
      </c>
      <c r="AJ245" s="148">
        <v>41927.665400094869</v>
      </c>
      <c r="AK245" s="148">
        <v>42209.148177747033</v>
      </c>
      <c r="AL245" s="148">
        <v>42502.391225747291</v>
      </c>
      <c r="AM245" s="148">
        <v>42657.689878491794</v>
      </c>
      <c r="AN245" s="148">
        <v>42828.249370682082</v>
      </c>
      <c r="AO245" s="148">
        <v>43001.21493502568</v>
      </c>
      <c r="AP245" s="148">
        <v>43166.823313770918</v>
      </c>
      <c r="AQ245" s="148">
        <v>43352.54073341113</v>
      </c>
      <c r="AR245" s="148">
        <v>43522.237179527205</v>
      </c>
      <c r="AS245" s="148">
        <v>43698.38909296941</v>
      </c>
      <c r="AT245" s="148">
        <v>43739.018913178836</v>
      </c>
      <c r="AU245" s="148">
        <v>43922.540017707004</v>
      </c>
      <c r="AV245" s="148">
        <v>44166.559178693526</v>
      </c>
      <c r="AW245" s="148">
        <v>44413.916169070428</v>
      </c>
      <c r="AX245" s="148">
        <v>44663.081661559954</v>
      </c>
      <c r="AY245" s="148">
        <v>44941.111610638472</v>
      </c>
      <c r="AZ245" s="148">
        <v>45198.260982183143</v>
      </c>
    </row>
    <row r="246" spans="1:52">
      <c r="A246" s="133" t="s">
        <v>163</v>
      </c>
      <c r="B246" s="142">
        <v>35806.585092771486</v>
      </c>
      <c r="C246" s="142">
        <v>37273.941187103861</v>
      </c>
      <c r="D246" s="142">
        <v>38207.28526411733</v>
      </c>
      <c r="E246" s="142">
        <v>39202.935964878248</v>
      </c>
      <c r="F246" s="142">
        <v>41603.81421758049</v>
      </c>
      <c r="G246" s="142">
        <v>42562.250903780623</v>
      </c>
      <c r="H246" s="142">
        <v>46124.680449729451</v>
      </c>
      <c r="I246" s="142">
        <v>48377.40175664761</v>
      </c>
      <c r="J246" s="142">
        <v>48930.507282205304</v>
      </c>
      <c r="K246" s="142">
        <v>44140.409418665113</v>
      </c>
      <c r="L246" s="142">
        <v>43543.207010942358</v>
      </c>
      <c r="M246" s="142">
        <v>43461.522053458415</v>
      </c>
      <c r="N246" s="142">
        <v>40031.042394794495</v>
      </c>
      <c r="O246" s="142">
        <v>37702.497683605223</v>
      </c>
      <c r="P246" s="142">
        <v>36380.632633351248</v>
      </c>
      <c r="Q246" s="142">
        <v>36643.294045195857</v>
      </c>
      <c r="R246" s="142">
        <v>37060.129929380397</v>
      </c>
      <c r="S246" s="142">
        <v>37446.982610825609</v>
      </c>
      <c r="T246" s="142">
        <v>37835.006119015488</v>
      </c>
      <c r="U246" s="142">
        <v>38173.136498688211</v>
      </c>
      <c r="V246" s="142">
        <v>38459.935989180973</v>
      </c>
      <c r="W246" s="142">
        <v>38703.604178148569</v>
      </c>
      <c r="X246" s="142">
        <v>38930.799623063031</v>
      </c>
      <c r="Y246" s="142">
        <v>39190.204347421437</v>
      </c>
      <c r="Z246" s="142">
        <v>39427.676101808029</v>
      </c>
      <c r="AA246" s="142">
        <v>39661.218076830577</v>
      </c>
      <c r="AB246" s="142">
        <v>39904.742853277814</v>
      </c>
      <c r="AC246" s="142">
        <v>40145.265011551397</v>
      </c>
      <c r="AD246" s="142">
        <v>40394.576677064113</v>
      </c>
      <c r="AE246" s="142">
        <v>40626.254530198581</v>
      </c>
      <c r="AF246" s="142">
        <v>40878.513312114534</v>
      </c>
      <c r="AG246" s="142">
        <v>41131.613835035532</v>
      </c>
      <c r="AH246" s="142">
        <v>41383.726175637828</v>
      </c>
      <c r="AI246" s="142">
        <v>41645.433858379445</v>
      </c>
      <c r="AJ246" s="142">
        <v>41920.926035833261</v>
      </c>
      <c r="AK246" s="142">
        <v>42201.997720605548</v>
      </c>
      <c r="AL246" s="142">
        <v>42494.837796190943</v>
      </c>
      <c r="AM246" s="142">
        <v>42649.706986095764</v>
      </c>
      <c r="AN246" s="142">
        <v>42819.865367206752</v>
      </c>
      <c r="AO246" s="142">
        <v>42992.368062035916</v>
      </c>
      <c r="AP246" s="142">
        <v>43157.438779746779</v>
      </c>
      <c r="AQ246" s="142">
        <v>43342.638494262879</v>
      </c>
      <c r="AR246" s="142">
        <v>43511.750029174524</v>
      </c>
      <c r="AS246" s="142">
        <v>43687.206406149497</v>
      </c>
      <c r="AT246" s="142">
        <v>43726.608078271856</v>
      </c>
      <c r="AU246" s="142">
        <v>43909.175821687291</v>
      </c>
      <c r="AV246" s="142">
        <v>44152.30729300253</v>
      </c>
      <c r="AW246" s="142">
        <v>44398.606433988403</v>
      </c>
      <c r="AX246" s="142">
        <v>44646.495663917143</v>
      </c>
      <c r="AY246" s="142">
        <v>44923.283823981386</v>
      </c>
      <c r="AZ246" s="142">
        <v>45178.835927287008</v>
      </c>
    </row>
    <row r="247" spans="1:52">
      <c r="A247" s="133" t="s">
        <v>164</v>
      </c>
      <c r="B247" s="142">
        <v>0</v>
      </c>
      <c r="C247" s="142">
        <v>0</v>
      </c>
      <c r="D247" s="142">
        <v>0</v>
      </c>
      <c r="E247" s="142">
        <v>0</v>
      </c>
      <c r="F247" s="142">
        <v>0</v>
      </c>
      <c r="G247" s="142">
        <v>0</v>
      </c>
      <c r="H247" s="142">
        <v>0</v>
      </c>
      <c r="I247" s="142">
        <v>0</v>
      </c>
      <c r="J247" s="142">
        <v>0</v>
      </c>
      <c r="K247" s="142">
        <v>0</v>
      </c>
      <c r="L247" s="142">
        <v>0</v>
      </c>
      <c r="M247" s="142">
        <v>0</v>
      </c>
      <c r="N247" s="142">
        <v>0</v>
      </c>
      <c r="O247" s="142">
        <v>0</v>
      </c>
      <c r="P247" s="142">
        <v>0</v>
      </c>
      <c r="Q247" s="142">
        <v>0</v>
      </c>
      <c r="R247" s="142">
        <v>0.28123053388694447</v>
      </c>
      <c r="S247" s="142">
        <v>0.60292094658894091</v>
      </c>
      <c r="T247" s="142">
        <v>0.9425951475578771</v>
      </c>
      <c r="U247" s="142">
        <v>1.2709992893561357</v>
      </c>
      <c r="V247" s="142">
        <v>1.6033724552929851</v>
      </c>
      <c r="W247" s="142">
        <v>1.9373140912863933</v>
      </c>
      <c r="X247" s="142">
        <v>2.2715858699278719</v>
      </c>
      <c r="Y247" s="142">
        <v>2.6304088673451118</v>
      </c>
      <c r="Z247" s="142">
        <v>2.9818493572984721</v>
      </c>
      <c r="AA247" s="142">
        <v>3.3300424905991548</v>
      </c>
      <c r="AB247" s="142">
        <v>3.7075025673784592</v>
      </c>
      <c r="AC247" s="142">
        <v>4.0645787211847999</v>
      </c>
      <c r="AD247" s="142">
        <v>4.4262987756532342</v>
      </c>
      <c r="AE247" s="142">
        <v>4.794752725567399</v>
      </c>
      <c r="AF247" s="142">
        <v>5.1834669211328297</v>
      </c>
      <c r="AG247" s="142">
        <v>5.5561098737057559</v>
      </c>
      <c r="AH247" s="142">
        <v>5.9559537067622852</v>
      </c>
      <c r="AI247" s="142">
        <v>6.3590613046621307</v>
      </c>
      <c r="AJ247" s="142">
        <v>6.7205872585377868</v>
      </c>
      <c r="AK247" s="142">
        <v>7.1240268789258021</v>
      </c>
      <c r="AL247" s="142">
        <v>7.5168962226725915</v>
      </c>
      <c r="AM247" s="142">
        <v>7.9325693857201705</v>
      </c>
      <c r="AN247" s="142">
        <v>8.3159621417063949</v>
      </c>
      <c r="AO247" s="142">
        <v>8.7530715075089702</v>
      </c>
      <c r="AP247" s="142">
        <v>9.2523623597823441</v>
      </c>
      <c r="AQ247" s="142">
        <v>9.7230317658094663</v>
      </c>
      <c r="AR247" s="142">
        <v>10.245322697685989</v>
      </c>
      <c r="AS247" s="142">
        <v>10.848290547062543</v>
      </c>
      <c r="AT247" s="142">
        <v>11.886210939290327</v>
      </c>
      <c r="AU247" s="142">
        <v>12.667172940316863</v>
      </c>
      <c r="AV247" s="142">
        <v>13.363110797045477</v>
      </c>
      <c r="AW247" s="142">
        <v>14.173324695933934</v>
      </c>
      <c r="AX247" s="142">
        <v>15.116014405181106</v>
      </c>
      <c r="AY247" s="142">
        <v>15.993633481945356</v>
      </c>
      <c r="AZ247" s="142">
        <v>17.07272010947878</v>
      </c>
    </row>
    <row r="248" spans="1:52">
      <c r="A248" s="133" t="s">
        <v>155</v>
      </c>
      <c r="B248" s="142">
        <v>0</v>
      </c>
      <c r="C248" s="142">
        <v>0</v>
      </c>
      <c r="D248" s="142">
        <v>0</v>
      </c>
      <c r="E248" s="142">
        <v>0</v>
      </c>
      <c r="F248" s="142">
        <v>0</v>
      </c>
      <c r="G248" s="142">
        <v>0</v>
      </c>
      <c r="H248" s="142">
        <v>0</v>
      </c>
      <c r="I248" s="142">
        <v>0</v>
      </c>
      <c r="J248" s="142">
        <v>0</v>
      </c>
      <c r="K248" s="142">
        <v>0</v>
      </c>
      <c r="L248" s="142">
        <v>0</v>
      </c>
      <c r="M248" s="142">
        <v>0</v>
      </c>
      <c r="N248" s="142">
        <v>0</v>
      </c>
      <c r="O248" s="142">
        <v>0</v>
      </c>
      <c r="P248" s="142">
        <v>0</v>
      </c>
      <c r="Q248" s="142">
        <v>0</v>
      </c>
      <c r="R248" s="142">
        <v>6.3403294420894288E-6</v>
      </c>
      <c r="S248" s="142">
        <v>1.6970986721450571E-5</v>
      </c>
      <c r="T248" s="142">
        <v>3.3562973068924368E-5</v>
      </c>
      <c r="U248" s="142">
        <v>5.7015762675158029E-5</v>
      </c>
      <c r="V248" s="142">
        <v>9.1448572582250015E-5</v>
      </c>
      <c r="W248" s="142">
        <v>1.4204115263709164E-4</v>
      </c>
      <c r="X248" s="142">
        <v>2.1496260704616103E-4</v>
      </c>
      <c r="Y248" s="142">
        <v>3.2877343297799572E-4</v>
      </c>
      <c r="Z248" s="142">
        <v>4.8996972179277544E-4</v>
      </c>
      <c r="AA248" s="142">
        <v>7.1761691103862813E-4</v>
      </c>
      <c r="AB248" s="142">
        <v>1.0732773875203226E-3</v>
      </c>
      <c r="AC248" s="142">
        <v>1.5505513541476655E-3</v>
      </c>
      <c r="AD248" s="142">
        <v>2.2489094537813219E-3</v>
      </c>
      <c r="AE248" s="142">
        <v>3.2462930711061339E-3</v>
      </c>
      <c r="AF248" s="142">
        <v>4.7238218046633564E-3</v>
      </c>
      <c r="AG248" s="142">
        <v>6.6895638988080175E-3</v>
      </c>
      <c r="AH248" s="142">
        <v>9.632760917324696E-3</v>
      </c>
      <c r="AI248" s="142">
        <v>1.3655559466789908E-2</v>
      </c>
      <c r="AJ248" s="142">
        <v>1.877700307092359E-2</v>
      </c>
      <c r="AK248" s="142">
        <v>2.6430262560878472E-2</v>
      </c>
      <c r="AL248" s="142">
        <v>3.6533333670834653E-2</v>
      </c>
      <c r="AM248" s="142">
        <v>5.032301031596613E-2</v>
      </c>
      <c r="AN248" s="142">
        <v>6.8041333625042832E-2</v>
      </c>
      <c r="AO248" s="142">
        <v>9.3801482251105212E-2</v>
      </c>
      <c r="AP248" s="142">
        <v>0.1321716643607958</v>
      </c>
      <c r="AQ248" s="142">
        <v>0.17920738244209239</v>
      </c>
      <c r="AR248" s="142">
        <v>0.24182765499211289</v>
      </c>
      <c r="AS248" s="142">
        <v>0.33439627285380724</v>
      </c>
      <c r="AT248" s="142">
        <v>0.52462396768612807</v>
      </c>
      <c r="AU248" s="142">
        <v>0.69702307939791697</v>
      </c>
      <c r="AV248" s="142">
        <v>0.8887748939544412</v>
      </c>
      <c r="AW248" s="142">
        <v>1.1364103860906614</v>
      </c>
      <c r="AX248" s="142">
        <v>1.4699832376296245</v>
      </c>
      <c r="AY248" s="142">
        <v>1.8341531751422373</v>
      </c>
      <c r="AZ248" s="142">
        <v>2.3523347866584405</v>
      </c>
    </row>
    <row r="249" spans="1:52">
      <c r="A249" s="133" t="s">
        <v>165</v>
      </c>
      <c r="B249" s="142">
        <v>0</v>
      </c>
      <c r="C249" s="142">
        <v>0</v>
      </c>
      <c r="D249" s="142">
        <v>0</v>
      </c>
      <c r="E249" s="142">
        <v>0</v>
      </c>
      <c r="F249" s="142">
        <v>0</v>
      </c>
      <c r="G249" s="142">
        <v>0</v>
      </c>
      <c r="H249" s="142">
        <v>0</v>
      </c>
      <c r="I249" s="142">
        <v>0</v>
      </c>
      <c r="J249" s="142">
        <v>0</v>
      </c>
      <c r="K249" s="142">
        <v>0</v>
      </c>
      <c r="L249" s="142">
        <v>0</v>
      </c>
      <c r="M249" s="142">
        <v>0</v>
      </c>
      <c r="N249" s="142">
        <v>0</v>
      </c>
      <c r="O249" s="142">
        <v>0</v>
      </c>
      <c r="P249" s="142">
        <v>0</v>
      </c>
      <c r="Q249" s="142">
        <v>0</v>
      </c>
      <c r="R249" s="142">
        <v>0</v>
      </c>
      <c r="S249" s="142">
        <v>0</v>
      </c>
      <c r="T249" s="142">
        <v>0</v>
      </c>
      <c r="U249" s="142">
        <v>0</v>
      </c>
      <c r="V249" s="142">
        <v>0</v>
      </c>
      <c r="W249" s="142">
        <v>0</v>
      </c>
      <c r="X249" s="142">
        <v>0</v>
      </c>
      <c r="Y249" s="142">
        <v>0</v>
      </c>
      <c r="Z249" s="142">
        <v>0</v>
      </c>
      <c r="AA249" s="142">
        <v>0</v>
      </c>
      <c r="AB249" s="142">
        <v>0</v>
      </c>
      <c r="AC249" s="142">
        <v>0</v>
      </c>
      <c r="AD249" s="142">
        <v>0</v>
      </c>
      <c r="AE249" s="142">
        <v>0</v>
      </c>
      <c r="AF249" s="142">
        <v>0</v>
      </c>
      <c r="AG249" s="142">
        <v>0</v>
      </c>
      <c r="AH249" s="142">
        <v>0</v>
      </c>
      <c r="AI249" s="142">
        <v>0</v>
      </c>
      <c r="AJ249" s="142">
        <v>0</v>
      </c>
      <c r="AK249" s="142">
        <v>0</v>
      </c>
      <c r="AL249" s="142">
        <v>0</v>
      </c>
      <c r="AM249" s="142">
        <v>0</v>
      </c>
      <c r="AN249" s="142">
        <v>0</v>
      </c>
      <c r="AO249" s="142">
        <v>0</v>
      </c>
      <c r="AP249" s="142">
        <v>0</v>
      </c>
      <c r="AQ249" s="142">
        <v>0</v>
      </c>
      <c r="AR249" s="142">
        <v>0</v>
      </c>
      <c r="AS249" s="142">
        <v>0</v>
      </c>
      <c r="AT249" s="142">
        <v>0</v>
      </c>
      <c r="AU249" s="142">
        <v>0</v>
      </c>
      <c r="AV249" s="142">
        <v>0</v>
      </c>
      <c r="AW249" s="142">
        <v>0</v>
      </c>
      <c r="AX249" s="142">
        <v>0</v>
      </c>
      <c r="AY249" s="142">
        <v>0</v>
      </c>
      <c r="AZ249" s="142">
        <v>0</v>
      </c>
    </row>
    <row r="250" spans="1:52">
      <c r="A250" s="133" t="s">
        <v>166</v>
      </c>
      <c r="B250" s="142">
        <v>0</v>
      </c>
      <c r="C250" s="142">
        <v>0</v>
      </c>
      <c r="D250" s="142">
        <v>0</v>
      </c>
      <c r="E250" s="142">
        <v>0</v>
      </c>
      <c r="F250" s="142">
        <v>0</v>
      </c>
      <c r="G250" s="142">
        <v>0</v>
      </c>
      <c r="H250" s="142">
        <v>0</v>
      </c>
      <c r="I250" s="142">
        <v>0</v>
      </c>
      <c r="J250" s="142">
        <v>0</v>
      </c>
      <c r="K250" s="142">
        <v>0</v>
      </c>
      <c r="L250" s="142">
        <v>0</v>
      </c>
      <c r="M250" s="142">
        <v>0</v>
      </c>
      <c r="N250" s="142">
        <v>0</v>
      </c>
      <c r="O250" s="142">
        <v>0</v>
      </c>
      <c r="P250" s="142">
        <v>0</v>
      </c>
      <c r="Q250" s="142">
        <v>0</v>
      </c>
      <c r="R250" s="142">
        <v>0</v>
      </c>
      <c r="S250" s="142">
        <v>0</v>
      </c>
      <c r="T250" s="142">
        <v>0</v>
      </c>
      <c r="U250" s="142">
        <v>0</v>
      </c>
      <c r="V250" s="142">
        <v>0</v>
      </c>
      <c r="W250" s="142">
        <v>0</v>
      </c>
      <c r="X250" s="142">
        <v>0</v>
      </c>
      <c r="Y250" s="142">
        <v>0</v>
      </c>
      <c r="Z250" s="142">
        <v>0</v>
      </c>
      <c r="AA250" s="142">
        <v>0</v>
      </c>
      <c r="AB250" s="142">
        <v>0</v>
      </c>
      <c r="AC250" s="142">
        <v>0</v>
      </c>
      <c r="AD250" s="142">
        <v>0</v>
      </c>
      <c r="AE250" s="142">
        <v>0</v>
      </c>
      <c r="AF250" s="142">
        <v>0</v>
      </c>
      <c r="AG250" s="142">
        <v>0</v>
      </c>
      <c r="AH250" s="142">
        <v>0</v>
      </c>
      <c r="AI250" s="142">
        <v>0</v>
      </c>
      <c r="AJ250" s="142">
        <v>0</v>
      </c>
      <c r="AK250" s="142">
        <v>0</v>
      </c>
      <c r="AL250" s="142">
        <v>0</v>
      </c>
      <c r="AM250" s="142">
        <v>0</v>
      </c>
      <c r="AN250" s="142">
        <v>0</v>
      </c>
      <c r="AO250" s="142">
        <v>0</v>
      </c>
      <c r="AP250" s="142">
        <v>0</v>
      </c>
      <c r="AQ250" s="142">
        <v>0</v>
      </c>
      <c r="AR250" s="142">
        <v>0</v>
      </c>
      <c r="AS250" s="142">
        <v>0</v>
      </c>
      <c r="AT250" s="142">
        <v>0</v>
      </c>
      <c r="AU250" s="142">
        <v>0</v>
      </c>
      <c r="AV250" s="142">
        <v>0</v>
      </c>
      <c r="AW250" s="142">
        <v>0</v>
      </c>
      <c r="AX250" s="142">
        <v>0</v>
      </c>
      <c r="AY250" s="142">
        <v>0</v>
      </c>
      <c r="AZ250" s="142">
        <v>0</v>
      </c>
    </row>
    <row r="251" spans="1:52">
      <c r="A251" s="134" t="s">
        <v>167</v>
      </c>
      <c r="B251" s="143">
        <v>0</v>
      </c>
      <c r="C251" s="143">
        <v>0</v>
      </c>
      <c r="D251" s="143">
        <v>0</v>
      </c>
      <c r="E251" s="143">
        <v>0</v>
      </c>
      <c r="F251" s="143">
        <v>0</v>
      </c>
      <c r="G251" s="143">
        <v>0</v>
      </c>
      <c r="H251" s="143">
        <v>0</v>
      </c>
      <c r="I251" s="143">
        <v>0</v>
      </c>
      <c r="J251" s="143">
        <v>0</v>
      </c>
      <c r="K251" s="143">
        <v>0</v>
      </c>
      <c r="L251" s="143">
        <v>0</v>
      </c>
      <c r="M251" s="143">
        <v>0</v>
      </c>
      <c r="N251" s="143">
        <v>0</v>
      </c>
      <c r="O251" s="143">
        <v>0</v>
      </c>
      <c r="P251" s="143">
        <v>0</v>
      </c>
      <c r="Q251" s="143">
        <v>0</v>
      </c>
      <c r="R251" s="143">
        <v>0</v>
      </c>
      <c r="S251" s="143">
        <v>0</v>
      </c>
      <c r="T251" s="143">
        <v>0</v>
      </c>
      <c r="U251" s="143">
        <v>0</v>
      </c>
      <c r="V251" s="143">
        <v>0</v>
      </c>
      <c r="W251" s="143">
        <v>0</v>
      </c>
      <c r="X251" s="143">
        <v>0</v>
      </c>
      <c r="Y251" s="143">
        <v>0</v>
      </c>
      <c r="Z251" s="143">
        <v>0</v>
      </c>
      <c r="AA251" s="143">
        <v>0</v>
      </c>
      <c r="AB251" s="143">
        <v>0</v>
      </c>
      <c r="AC251" s="143">
        <v>0</v>
      </c>
      <c r="AD251" s="143">
        <v>0</v>
      </c>
      <c r="AE251" s="143">
        <v>0</v>
      </c>
      <c r="AF251" s="143">
        <v>0</v>
      </c>
      <c r="AG251" s="143">
        <v>0</v>
      </c>
      <c r="AH251" s="143">
        <v>0</v>
      </c>
      <c r="AI251" s="143">
        <v>0</v>
      </c>
      <c r="AJ251" s="143">
        <v>0</v>
      </c>
      <c r="AK251" s="143">
        <v>0</v>
      </c>
      <c r="AL251" s="143">
        <v>0</v>
      </c>
      <c r="AM251" s="143">
        <v>0</v>
      </c>
      <c r="AN251" s="143">
        <v>0</v>
      </c>
      <c r="AO251" s="143">
        <v>0</v>
      </c>
      <c r="AP251" s="143">
        <v>0</v>
      </c>
      <c r="AQ251" s="143">
        <v>0</v>
      </c>
      <c r="AR251" s="143">
        <v>0</v>
      </c>
      <c r="AS251" s="143">
        <v>0</v>
      </c>
      <c r="AT251" s="143">
        <v>0</v>
      </c>
      <c r="AU251" s="143">
        <v>0</v>
      </c>
      <c r="AV251" s="143">
        <v>0</v>
      </c>
      <c r="AW251" s="143">
        <v>0</v>
      </c>
      <c r="AX251" s="143">
        <v>0</v>
      </c>
      <c r="AY251" s="143">
        <v>0</v>
      </c>
      <c r="AZ251" s="1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B3F5-05B3-46AE-8BF0-07565FF65A28}">
  <sheetPr>
    <tabColor rgb="FFFFC000"/>
  </sheetPr>
  <dimension ref="A1:K74"/>
  <sheetViews>
    <sheetView zoomScale="85" zoomScaleNormal="85" workbookViewId="0">
      <selection activeCell="E26" sqref="E26"/>
    </sheetView>
  </sheetViews>
  <sheetFormatPr defaultColWidth="10.6796875" defaultRowHeight="14.75"/>
  <cols>
    <col min="1" max="1" width="40.58984375" customWidth="1"/>
    <col min="2" max="2" width="13.6796875" customWidth="1"/>
    <col min="3" max="3" width="23.86328125" customWidth="1"/>
    <col min="4" max="4" width="23.86328125" bestFit="1" customWidth="1"/>
    <col min="5" max="5" width="19.86328125" bestFit="1" customWidth="1"/>
    <col min="6" max="6" width="15" customWidth="1"/>
    <col min="7" max="7" width="42.6796875" customWidth="1"/>
    <col min="8" max="8" width="33" customWidth="1"/>
    <col min="9" max="9" width="17.58984375" bestFit="1" customWidth="1"/>
    <col min="10" max="10" width="21.04296875" customWidth="1"/>
    <col min="11" max="11" width="17.1796875" bestFit="1" customWidth="1"/>
    <col min="12" max="12" width="18.7265625" bestFit="1" customWidth="1"/>
  </cols>
  <sheetData>
    <row r="1" spans="1:10">
      <c r="A1" s="15" t="s">
        <v>40</v>
      </c>
      <c r="B1" s="16">
        <v>2019</v>
      </c>
    </row>
    <row r="2" spans="1:10">
      <c r="A2" s="18"/>
      <c r="B2" s="19"/>
      <c r="G2" s="66" t="s">
        <v>1</v>
      </c>
      <c r="H2" s="67"/>
      <c r="I2" s="68"/>
    </row>
    <row r="3" spans="1:10">
      <c r="A3" s="20" t="s">
        <v>41</v>
      </c>
      <c r="B3" s="21"/>
      <c r="C3" s="44" t="s">
        <v>63</v>
      </c>
      <c r="D3" s="44" t="s">
        <v>65</v>
      </c>
      <c r="E3" s="44" t="s">
        <v>66</v>
      </c>
      <c r="G3" s="93" t="s">
        <v>37</v>
      </c>
      <c r="H3" s="70"/>
      <c r="I3" s="71"/>
    </row>
    <row r="4" spans="1:10">
      <c r="A4" s="22" t="s">
        <v>42</v>
      </c>
      <c r="B4" s="158">
        <f>TRA_Activity!U31</f>
        <v>5826993.7065583039</v>
      </c>
      <c r="C4" s="58">
        <f t="shared" ref="C4:C12" si="0">B4/$G$9</f>
        <v>3620726.0266035749</v>
      </c>
      <c r="D4" s="58">
        <f>C4*1000000</f>
        <v>3620726026603.5747</v>
      </c>
      <c r="E4" s="64">
        <f>D4/C38</f>
        <v>2.9919300415770208E-4</v>
      </c>
      <c r="G4" s="93" t="s">
        <v>38</v>
      </c>
      <c r="H4" s="70"/>
      <c r="I4" s="71"/>
    </row>
    <row r="5" spans="1:10">
      <c r="A5" s="24" t="s">
        <v>43</v>
      </c>
      <c r="B5" s="136">
        <f>TRA_Activity!U32</f>
        <v>139955.38674518722</v>
      </c>
      <c r="C5" s="58">
        <f t="shared" si="0"/>
        <v>86964.245521894147</v>
      </c>
      <c r="D5" s="58">
        <f t="shared" ref="D5:D19" si="1">C5*1000000</f>
        <v>86964245521.89415</v>
      </c>
      <c r="E5" s="64">
        <f>D5/C40</f>
        <v>5.702875804011212E-4</v>
      </c>
      <c r="G5" s="93" t="s">
        <v>39</v>
      </c>
      <c r="H5" s="70"/>
      <c r="I5" s="94"/>
    </row>
    <row r="6" spans="1:10">
      <c r="A6" s="25" t="s">
        <v>44</v>
      </c>
      <c r="B6" s="136">
        <f>TRA_Activity!U45</f>
        <v>5112684.0495539699</v>
      </c>
      <c r="C6" s="58">
        <f t="shared" si="0"/>
        <v>3176874.5834041508</v>
      </c>
      <c r="D6" s="58">
        <f t="shared" si="1"/>
        <v>3176874583404.1509</v>
      </c>
      <c r="E6" s="64">
        <f>D6/C41</f>
        <v>4.6597515570767634E-4</v>
      </c>
      <c r="G6" s="95" t="s">
        <v>125</v>
      </c>
      <c r="H6" s="70"/>
      <c r="I6" s="94"/>
    </row>
    <row r="7" spans="1:10">
      <c r="A7" s="26" t="s">
        <v>45</v>
      </c>
      <c r="B7" s="137">
        <f>TRA_Activity!U48+TRA_Activity!U52</f>
        <v>1965112.9070873191</v>
      </c>
      <c r="C7" s="58">
        <f t="shared" si="0"/>
        <v>1221064.5499578207</v>
      </c>
      <c r="D7" s="58">
        <f t="shared" si="1"/>
        <v>1221064549957.8208</v>
      </c>
      <c r="E7" s="64">
        <f>D7/C42</f>
        <v>4.3766200539290402E-4</v>
      </c>
      <c r="G7" s="93"/>
      <c r="H7" s="70"/>
      <c r="I7" s="94"/>
    </row>
    <row r="8" spans="1:10">
      <c r="A8" s="26" t="s">
        <v>46</v>
      </c>
      <c r="B8" s="137">
        <f>TRA_Activity!U51</f>
        <v>2949794.0507021514</v>
      </c>
      <c r="C8" s="58">
        <f t="shared" si="0"/>
        <v>1832917.0461393904</v>
      </c>
      <c r="D8" s="58">
        <f t="shared" si="1"/>
        <v>1832917046139.3904</v>
      </c>
      <c r="E8" s="64">
        <f>D8/C43</f>
        <v>4.9052491582956236E-4</v>
      </c>
      <c r="G8" s="93">
        <f>About!$A$28</f>
        <v>1.46</v>
      </c>
      <c r="H8" s="70" t="str">
        <f>About!$B$28</f>
        <v>metric ton-kilometers per short ton-mile</v>
      </c>
      <c r="I8" s="94"/>
    </row>
    <row r="9" spans="1:10">
      <c r="A9" s="26" t="s">
        <v>47</v>
      </c>
      <c r="B9" s="137">
        <f>TRA_Activity!U47</f>
        <v>138687.48610126378</v>
      </c>
      <c r="C9" s="58">
        <f t="shared" si="0"/>
        <v>86176.408587140962</v>
      </c>
      <c r="D9" s="58">
        <f t="shared" si="1"/>
        <v>86176408587.140961</v>
      </c>
      <c r="E9" s="64">
        <f>D9/C44</f>
        <v>3.8389201683895811E-4</v>
      </c>
      <c r="G9" s="93">
        <f>About!$A$29</f>
        <v>1.6093440000000001</v>
      </c>
      <c r="H9" s="70" t="str">
        <f>About!$B$29</f>
        <v>passenger-kilometers per 1 passenger-mile</v>
      </c>
      <c r="I9" s="94"/>
    </row>
    <row r="10" spans="1:10">
      <c r="A10" s="26" t="s">
        <v>48</v>
      </c>
      <c r="B10" s="137">
        <f>TRA_Activity!U49</f>
        <v>31721.915135990072</v>
      </c>
      <c r="C10" s="58">
        <f t="shared" si="0"/>
        <v>19711.084228101681</v>
      </c>
      <c r="D10" s="58">
        <f t="shared" si="1"/>
        <v>19711084228.101681</v>
      </c>
      <c r="E10" s="64">
        <f>D10/C45</f>
        <v>4.5717175707289486E-4</v>
      </c>
      <c r="G10" s="96">
        <f>About!$A$30</f>
        <v>39683100000</v>
      </c>
      <c r="H10" s="97" t="str">
        <f>About!$B$30</f>
        <v>BTU in 1 ktoe</v>
      </c>
      <c r="I10" s="98"/>
    </row>
    <row r="11" spans="1:10">
      <c r="A11" s="26" t="s">
        <v>49</v>
      </c>
      <c r="B11" s="137">
        <f>TRA_Activity!U62</f>
        <v>12720.034868200957</v>
      </c>
      <c r="C11" s="58">
        <f t="shared" si="0"/>
        <v>7903.8632313544877</v>
      </c>
      <c r="D11" s="58">
        <f t="shared" si="1"/>
        <v>7903863231.3544874</v>
      </c>
      <c r="E11" s="64">
        <f>D11/C46</f>
        <v>6.5686300340751758E-4</v>
      </c>
    </row>
    <row r="12" spans="1:10">
      <c r="A12" s="26" t="s">
        <v>50</v>
      </c>
      <c r="B12" s="137">
        <f>TRA_Activity!U70</f>
        <v>14277.209215090274</v>
      </c>
      <c r="C12" s="58">
        <f t="shared" si="0"/>
        <v>8871.4465118024946</v>
      </c>
      <c r="D12" s="58">
        <f t="shared" si="1"/>
        <v>8871446511.802494</v>
      </c>
      <c r="E12" s="64">
        <f>D12/C47</f>
        <v>8.0637147325253065E-4</v>
      </c>
      <c r="F12" s="86"/>
      <c r="G12" s="66" t="s">
        <v>99</v>
      </c>
      <c r="H12" s="67"/>
      <c r="I12" s="68"/>
    </row>
    <row r="13" spans="1:10">
      <c r="A13" s="61" t="s">
        <v>98</v>
      </c>
      <c r="B13" s="62"/>
      <c r="C13" s="63"/>
      <c r="D13" s="63"/>
      <c r="E13" s="65">
        <f>E12/$H$24</f>
        <v>6.1663700895781752E-4</v>
      </c>
      <c r="G13" s="69" t="s">
        <v>88</v>
      </c>
      <c r="H13" s="70"/>
      <c r="I13" s="71"/>
    </row>
    <row r="14" spans="1:10" ht="44.25">
      <c r="A14" s="25" t="s">
        <v>51</v>
      </c>
      <c r="B14" s="151">
        <f>TRA_Activity!U78</f>
        <v>574354.27025914681</v>
      </c>
      <c r="C14" s="58">
        <f t="shared" ref="C14:C19" si="2">B14/$G$9</f>
        <v>356887.19767752994</v>
      </c>
      <c r="D14" s="58">
        <f t="shared" si="1"/>
        <v>356887197677.52997</v>
      </c>
      <c r="E14" s="64">
        <f>D14/C48</f>
        <v>5.8718898455361668E-4</v>
      </c>
      <c r="G14" s="72" t="s">
        <v>85</v>
      </c>
      <c r="H14" s="73">
        <v>2020</v>
      </c>
      <c r="I14" s="81" t="s">
        <v>87</v>
      </c>
      <c r="J14" s="1"/>
    </row>
    <row r="15" spans="1:10" ht="28.5" customHeight="1">
      <c r="A15" s="26" t="s">
        <v>45</v>
      </c>
      <c r="B15" s="137">
        <f>TRA_Activity!U81</f>
        <v>537.18725322658952</v>
      </c>
      <c r="C15" s="58">
        <f t="shared" si="2"/>
        <v>333.79268399210451</v>
      </c>
      <c r="D15" s="58">
        <f t="shared" si="1"/>
        <v>333792683.99210453</v>
      </c>
      <c r="E15" s="64">
        <f>D15/C49</f>
        <v>8.597752011514345E-4</v>
      </c>
      <c r="G15" s="75" t="s">
        <v>84</v>
      </c>
      <c r="H15" s="76">
        <v>0.76500000000000001</v>
      </c>
      <c r="I15" s="77">
        <f>1-H15</f>
        <v>0.23499999999999999</v>
      </c>
    </row>
    <row r="16" spans="1:10">
      <c r="A16" s="26" t="s">
        <v>46</v>
      </c>
      <c r="B16" s="137">
        <f>TRA_Activity!U83</f>
        <v>523044.72462718497</v>
      </c>
      <c r="C16" s="58">
        <f t="shared" si="2"/>
        <v>325004.92413504195</v>
      </c>
      <c r="D16" s="58">
        <f t="shared" si="1"/>
        <v>325004924135.04193</v>
      </c>
      <c r="E16" s="64">
        <f>D16/C50</f>
        <v>5.7640349828370137E-4</v>
      </c>
      <c r="G16" s="78" t="s">
        <v>86</v>
      </c>
      <c r="H16" s="79">
        <v>0.65</v>
      </c>
      <c r="I16" s="80">
        <f>1-H16</f>
        <v>0.35</v>
      </c>
    </row>
    <row r="17" spans="1:11">
      <c r="A17" s="26" t="s">
        <v>47</v>
      </c>
      <c r="B17" s="137">
        <f>TRA_Activity!U80</f>
        <v>856.66502042089041</v>
      </c>
      <c r="C17" s="58">
        <f t="shared" si="2"/>
        <v>532.30696508694871</v>
      </c>
      <c r="D17" s="58">
        <f t="shared" si="1"/>
        <v>532306965.08694869</v>
      </c>
      <c r="E17" s="64">
        <f>D17/C51</f>
        <v>7.1455918856936967E-4</v>
      </c>
    </row>
    <row r="18" spans="1:11">
      <c r="A18" s="26" t="s">
        <v>48</v>
      </c>
      <c r="B18" s="137">
        <f>TRA_Activity!U82</f>
        <v>41240.927263820071</v>
      </c>
      <c r="C18" s="58">
        <f t="shared" si="2"/>
        <v>25625.924142893047</v>
      </c>
      <c r="D18" s="58">
        <f t="shared" si="1"/>
        <v>25625924142.893047</v>
      </c>
      <c r="E18" s="64">
        <f>D18/C52</f>
        <v>6.6956896076611862E-4</v>
      </c>
      <c r="G18" s="66" t="s">
        <v>100</v>
      </c>
      <c r="H18" s="67"/>
      <c r="I18" s="67"/>
      <c r="J18" s="67"/>
      <c r="K18" s="68"/>
    </row>
    <row r="19" spans="1:11">
      <c r="A19" s="26" t="s">
        <v>50</v>
      </c>
      <c r="B19" s="137">
        <f>TRA_Activity!U100</f>
        <v>7428.4105843442785</v>
      </c>
      <c r="C19" s="58">
        <f t="shared" si="2"/>
        <v>4615.8003412224343</v>
      </c>
      <c r="D19" s="58">
        <f t="shared" si="1"/>
        <v>4615800341.222434</v>
      </c>
      <c r="E19" s="64">
        <f>D19/C53</f>
        <v>1.1411221562695134E-3</v>
      </c>
      <c r="G19" s="72" t="s">
        <v>123</v>
      </c>
      <c r="H19" s="82" t="s">
        <v>122</v>
      </c>
      <c r="I19" s="73" t="s">
        <v>95</v>
      </c>
      <c r="J19" s="73" t="s">
        <v>97</v>
      </c>
      <c r="K19" s="74" t="s">
        <v>96</v>
      </c>
    </row>
    <row r="20" spans="1:11">
      <c r="A20" s="61" t="s">
        <v>98</v>
      </c>
      <c r="B20" s="62"/>
      <c r="C20" s="63"/>
      <c r="D20" s="63"/>
      <c r="E20" s="65">
        <f>E19/$H$24</f>
        <v>8.7262282538256913E-4</v>
      </c>
      <c r="G20" s="75" t="s">
        <v>94</v>
      </c>
      <c r="H20" s="87">
        <v>4</v>
      </c>
      <c r="I20" s="87">
        <v>0.3</v>
      </c>
      <c r="J20" s="87"/>
      <c r="K20" s="88">
        <f>I20/I20</f>
        <v>1</v>
      </c>
    </row>
    <row r="21" spans="1:11">
      <c r="A21" s="22" t="s">
        <v>52</v>
      </c>
      <c r="B21" s="23">
        <f>TRA_Activity!U108</f>
        <v>2119197.2335376469</v>
      </c>
      <c r="C21" s="58">
        <f t="shared" ref="C21:C27" si="3">B21/$G$8</f>
        <v>1451504.9544778403</v>
      </c>
      <c r="D21" s="58">
        <f t="shared" ref="D21:D27" si="4">C21*1000000</f>
        <v>1451504954477.8403</v>
      </c>
      <c r="E21" s="64">
        <f>D21/C54</f>
        <v>3.2086903894302344E-4</v>
      </c>
      <c r="G21" s="75" t="s">
        <v>91</v>
      </c>
      <c r="H21" s="87">
        <f>H20/K21</f>
        <v>1.4117647058823528</v>
      </c>
      <c r="I21" s="87">
        <v>0.85</v>
      </c>
      <c r="J21" s="87">
        <f>I20/I21</f>
        <v>0.35294117647058826</v>
      </c>
      <c r="K21" s="88">
        <f>I21/I20</f>
        <v>2.8333333333333335</v>
      </c>
    </row>
    <row r="22" spans="1:11">
      <c r="A22" s="24" t="s">
        <v>53</v>
      </c>
      <c r="B22" s="152">
        <f>TRA_Activity!U109</f>
        <v>129693.11396758321</v>
      </c>
      <c r="C22" s="58">
        <f t="shared" si="3"/>
        <v>88830.899977796726</v>
      </c>
      <c r="D22" s="58">
        <f t="shared" si="4"/>
        <v>88830899977.796722</v>
      </c>
      <c r="E22" s="64">
        <f>D22/C55</f>
        <v>6.4490698539407213E-5</v>
      </c>
      <c r="G22" s="78" t="s">
        <v>92</v>
      </c>
      <c r="H22" s="89">
        <f>4/K22</f>
        <v>1.8461538461538458</v>
      </c>
      <c r="I22" s="90">
        <v>0.65</v>
      </c>
      <c r="J22" s="90">
        <f>I20/I22</f>
        <v>0.46153846153846151</v>
      </c>
      <c r="K22" s="91">
        <f>I22/I20</f>
        <v>2.166666666666667</v>
      </c>
    </row>
    <row r="23" spans="1:11">
      <c r="A23" s="26" t="s">
        <v>45</v>
      </c>
      <c r="B23" s="137">
        <f>TRA_Activity!U112+TRA_Activity!U116</f>
        <v>4667.0823758327178</v>
      </c>
      <c r="C23" s="58">
        <f t="shared" si="3"/>
        <v>3196.6317642689851</v>
      </c>
      <c r="D23" s="58">
        <f t="shared" si="4"/>
        <v>3196631764.2689853</v>
      </c>
      <c r="E23" s="64">
        <f>D23/C56</f>
        <v>4.930281855937154E-5</v>
      </c>
      <c r="G23" s="83"/>
      <c r="H23" s="87"/>
      <c r="I23" s="87"/>
      <c r="J23" s="87"/>
      <c r="K23" s="87"/>
    </row>
    <row r="24" spans="1:11">
      <c r="A24" s="26" t="s">
        <v>46</v>
      </c>
      <c r="B24" s="137">
        <f>TRA_Activity!U115</f>
        <v>123549.80692521206</v>
      </c>
      <c r="C24" s="58">
        <f t="shared" si="3"/>
        <v>84623.155428227445</v>
      </c>
      <c r="D24" s="58">
        <f t="shared" si="4"/>
        <v>84623155428.227448</v>
      </c>
      <c r="E24" s="64">
        <f>D24/C57</f>
        <v>6.5446712401698081E-5</v>
      </c>
      <c r="G24" s="84" t="s">
        <v>124</v>
      </c>
      <c r="H24" s="92">
        <f>I21/I22</f>
        <v>1.3076923076923077</v>
      </c>
      <c r="I24" s="87"/>
      <c r="J24" s="87"/>
      <c r="K24" s="87"/>
    </row>
    <row r="25" spans="1:11">
      <c r="A25" s="26" t="s">
        <v>47</v>
      </c>
      <c r="B25" s="137">
        <f>TRA_Activity!U111</f>
        <v>550.59003744515553</v>
      </c>
      <c r="C25" s="58">
        <f t="shared" si="3"/>
        <v>377.11646400353118</v>
      </c>
      <c r="D25" s="58">
        <f t="shared" si="4"/>
        <v>377116464.00353116</v>
      </c>
      <c r="E25" s="64">
        <f>D25/C58</f>
        <v>3.788068698487011E-5</v>
      </c>
    </row>
    <row r="26" spans="1:11">
      <c r="A26" s="26" t="s">
        <v>48</v>
      </c>
      <c r="B26" s="137">
        <f>TRA_Activity!U113</f>
        <v>416.33050852181566</v>
      </c>
      <c r="C26" s="58">
        <f t="shared" si="3"/>
        <v>285.1578825491888</v>
      </c>
      <c r="D26" s="58">
        <f t="shared" si="4"/>
        <v>285157882.54918879</v>
      </c>
      <c r="E26" s="64">
        <f>D26/C59</f>
        <v>4.5306420512987207E-5</v>
      </c>
      <c r="I26" s="55"/>
      <c r="J26" s="55"/>
    </row>
    <row r="27" spans="1:11">
      <c r="A27" s="26" t="s">
        <v>50</v>
      </c>
      <c r="B27" s="137">
        <f>TRA_Activity!U134</f>
        <v>223.7357748338496</v>
      </c>
      <c r="C27" s="58">
        <f t="shared" si="3"/>
        <v>153.24368139304767</v>
      </c>
      <c r="D27" s="58">
        <f t="shared" si="4"/>
        <v>153243681.39304766</v>
      </c>
      <c r="E27" s="64">
        <f>D27/C60</f>
        <v>9.5054989794103261E-5</v>
      </c>
      <c r="F27" s="55"/>
      <c r="G27" s="55"/>
      <c r="H27" s="55"/>
    </row>
    <row r="28" spans="1:11">
      <c r="A28" s="61" t="s">
        <v>98</v>
      </c>
      <c r="B28" s="62"/>
      <c r="C28" s="63"/>
      <c r="D28" s="63"/>
      <c r="E28" s="65">
        <f>E27/$H$24</f>
        <v>7.2689109842549547E-5</v>
      </c>
    </row>
    <row r="29" spans="1:11" ht="28.5" customHeight="1">
      <c r="A29" s="25" t="s">
        <v>54</v>
      </c>
      <c r="B29" s="151">
        <f>TRA_Activity!U142+TRA_Activity!U161</f>
        <v>1989504.1195700639</v>
      </c>
      <c r="C29" s="58">
        <f>B29/$G$8</f>
        <v>1362674.0545000439</v>
      </c>
      <c r="D29" s="58">
        <f>C29*1000000</f>
        <v>1362674054500.0439</v>
      </c>
      <c r="E29" s="64">
        <f>D29/C61</f>
        <v>4.3311110255441572E-4</v>
      </c>
    </row>
    <row r="30" spans="1:11">
      <c r="A30" s="59" t="s">
        <v>126</v>
      </c>
      <c r="B30" s="60"/>
      <c r="C30" s="63"/>
      <c r="D30" s="63"/>
      <c r="E30" s="65">
        <f>E29</f>
        <v>4.3311110255441572E-4</v>
      </c>
    </row>
    <row r="31" spans="1:11">
      <c r="A31" s="59" t="s">
        <v>91</v>
      </c>
      <c r="B31" s="60"/>
      <c r="C31" s="63"/>
      <c r="D31" s="63"/>
      <c r="E31" s="65">
        <f>$E$30*K21</f>
        <v>1.2271481239041779E-3</v>
      </c>
    </row>
    <row r="32" spans="1:11">
      <c r="A32" s="59" t="s">
        <v>93</v>
      </c>
      <c r="B32" s="60"/>
      <c r="C32" s="63"/>
      <c r="D32" s="63"/>
      <c r="E32" s="65">
        <f>$E$30*K22</f>
        <v>9.3840738886790081E-4</v>
      </c>
    </row>
    <row r="33" spans="1:9">
      <c r="A33" s="26" t="s">
        <v>55</v>
      </c>
      <c r="B33" s="137">
        <f>TRA_Activity!U142</f>
        <v>1317921.9560046198</v>
      </c>
      <c r="C33" s="58">
        <f>B33/$G$8</f>
        <v>902686.27123604098</v>
      </c>
      <c r="D33" s="58">
        <f>C33*1000000</f>
        <v>902686271236.04102</v>
      </c>
      <c r="E33" s="64">
        <f>D33/C62</f>
        <v>4.0921671815288976E-4</v>
      </c>
    </row>
    <row r="34" spans="1:9">
      <c r="A34" s="28" t="s">
        <v>56</v>
      </c>
      <c r="B34" s="153">
        <f>TRA_Activity!U161</f>
        <v>671582.16356544406</v>
      </c>
      <c r="C34" s="58">
        <f>B34/$G$8</f>
        <v>459987.78326400282</v>
      </c>
      <c r="D34" s="58">
        <f>C34*1000000</f>
        <v>459987783264.00281</v>
      </c>
      <c r="E34" s="64">
        <f>D34/C63</f>
        <v>4.8916246052963506E-4</v>
      </c>
    </row>
    <row r="35" spans="1:9">
      <c r="A35" s="85"/>
      <c r="B35" s="43"/>
      <c r="C35" s="58"/>
      <c r="D35" s="58"/>
      <c r="E35" s="58"/>
    </row>
    <row r="36" spans="1:9">
      <c r="A36" s="85"/>
      <c r="B36" s="43"/>
      <c r="C36" s="58"/>
      <c r="D36" s="58"/>
      <c r="E36" s="58"/>
    </row>
    <row r="37" spans="1:9">
      <c r="A37" s="6"/>
      <c r="C37" s="44" t="s">
        <v>64</v>
      </c>
      <c r="E37" s="58"/>
      <c r="I37" s="1"/>
    </row>
    <row r="38" spans="1:9">
      <c r="A38" s="20" t="s">
        <v>59</v>
      </c>
      <c r="B38" s="32">
        <f>TRA_Energy!U5+TRA_Energy!U18</f>
        <v>304957.02198735625</v>
      </c>
      <c r="C38" s="58">
        <f t="shared" ref="C38:C63" si="5">B38*$G$10</f>
        <v>1.2101639999226456E+16</v>
      </c>
      <c r="E38" s="58"/>
    </row>
    <row r="39" spans="1:9">
      <c r="A39" s="22" t="s">
        <v>57</v>
      </c>
      <c r="B39" s="33">
        <f>TRA_Energy!U5</f>
        <v>190962.20185661034</v>
      </c>
      <c r="C39" s="58">
        <f t="shared" si="5"/>
        <v>7577972152496054</v>
      </c>
      <c r="E39" s="58"/>
    </row>
    <row r="40" spans="1:9">
      <c r="A40" s="39" t="s">
        <v>60</v>
      </c>
      <c r="B40" s="154">
        <f>TRA_Energy!U6</f>
        <v>3842.7420111122728</v>
      </c>
      <c r="C40" s="58">
        <f t="shared" si="5"/>
        <v>152491915501169.44</v>
      </c>
      <c r="E40" s="58"/>
    </row>
    <row r="41" spans="1:9">
      <c r="A41" s="25" t="s">
        <v>44</v>
      </c>
      <c r="B41" s="155">
        <f>TRA_Energy!U45</f>
        <v>171803.38507091175</v>
      </c>
      <c r="C41" s="58">
        <f t="shared" si="5"/>
        <v>6817690910107498</v>
      </c>
      <c r="E41" s="58"/>
    </row>
    <row r="42" spans="1:9">
      <c r="A42" s="26" t="s">
        <v>45</v>
      </c>
      <c r="B42" s="156">
        <f>TRA_Energy!U48</f>
        <v>70306.290703429608</v>
      </c>
      <c r="C42" s="58">
        <f t="shared" si="5"/>
        <v>2789971564613267.5</v>
      </c>
      <c r="E42" s="58"/>
    </row>
    <row r="43" spans="1:9">
      <c r="A43" s="26" t="s">
        <v>46</v>
      </c>
      <c r="B43" s="156">
        <f>TRA_Energy!U51</f>
        <v>94162.102444751756</v>
      </c>
      <c r="C43" s="58">
        <f t="shared" si="5"/>
        <v>3736644127525328.5</v>
      </c>
      <c r="E43" s="58"/>
    </row>
    <row r="44" spans="1:9">
      <c r="A44" s="26" t="s">
        <v>47</v>
      </c>
      <c r="B44" s="156">
        <f>TRA_Energy!U47</f>
        <v>5656.8376989863154</v>
      </c>
      <c r="C44" s="58">
        <f t="shared" si="5"/>
        <v>224480856092643.84</v>
      </c>
      <c r="D44" s="150"/>
      <c r="E44" s="58"/>
    </row>
    <row r="45" spans="1:9">
      <c r="A45" s="26" t="s">
        <v>48</v>
      </c>
      <c r="B45" s="156">
        <f>TRA_Energy!U49</f>
        <v>1086.4894895315247</v>
      </c>
      <c r="C45" s="58">
        <f t="shared" si="5"/>
        <v>43115271062028.445</v>
      </c>
      <c r="E45" s="58"/>
    </row>
    <row r="46" spans="1:9">
      <c r="A46" s="26" t="s">
        <v>61</v>
      </c>
      <c r="B46" s="156">
        <f>TRA_Energy!U64</f>
        <v>303.22082390450163</v>
      </c>
      <c r="C46" s="58">
        <f t="shared" si="5"/>
        <v>12032742277084.729</v>
      </c>
      <c r="E46" s="58"/>
    </row>
    <row r="47" spans="1:9">
      <c r="A47" s="26" t="s">
        <v>50</v>
      </c>
      <c r="B47" s="156">
        <f>TRA_Energy!U70</f>
        <v>277.23859645813587</v>
      </c>
      <c r="C47" s="58">
        <f t="shared" si="5"/>
        <v>11001686947107.852</v>
      </c>
      <c r="E47" s="58"/>
    </row>
    <row r="48" spans="1:9">
      <c r="A48" s="25" t="s">
        <v>51</v>
      </c>
      <c r="B48" s="155">
        <f>TRA_Energy!U78</f>
        <v>15316.074774586292</v>
      </c>
      <c r="C48" s="58">
        <f t="shared" si="5"/>
        <v>607789326887385.25</v>
      </c>
      <c r="E48" s="58"/>
    </row>
    <row r="49" spans="1:5">
      <c r="A49" s="26" t="s">
        <v>45</v>
      </c>
      <c r="B49" s="156">
        <f>TRA_Energy!U81</f>
        <v>9.7833211001727207</v>
      </c>
      <c r="C49" s="58">
        <f t="shared" si="5"/>
        <v>388232509550.2641</v>
      </c>
      <c r="E49" s="58"/>
    </row>
    <row r="50" spans="1:5">
      <c r="A50" s="26" t="s">
        <v>46</v>
      </c>
      <c r="B50" s="156">
        <f>TRA_Energy!U83</f>
        <v>14208.811136071125</v>
      </c>
      <c r="C50" s="58">
        <f t="shared" si="5"/>
        <v>563849673193824</v>
      </c>
      <c r="E50" s="58"/>
    </row>
    <row r="51" spans="1:5">
      <c r="A51" s="26" t="s">
        <v>47</v>
      </c>
      <c r="B51" s="156">
        <f>TRA_Energy!U80</f>
        <v>18.772337309283273</v>
      </c>
      <c r="C51" s="58">
        <f t="shared" si="5"/>
        <v>744944538678.01904</v>
      </c>
      <c r="E51" s="58"/>
    </row>
    <row r="52" spans="1:5">
      <c r="A52" s="26" t="s">
        <v>48</v>
      </c>
      <c r="B52" s="156">
        <f>TRA_Energy!U82</f>
        <v>964.44758949390393</v>
      </c>
      <c r="C52" s="58">
        <f t="shared" si="5"/>
        <v>38272270138645.539</v>
      </c>
      <c r="E52" s="58"/>
    </row>
    <row r="53" spans="1:5">
      <c r="A53" s="26" t="s">
        <v>50</v>
      </c>
      <c r="B53" s="156">
        <f>TRA_Energy!U100</f>
        <v>101.93170430561975</v>
      </c>
      <c r="C53" s="58">
        <f t="shared" si="5"/>
        <v>4044966015130.3389</v>
      </c>
      <c r="E53" s="58"/>
    </row>
    <row r="54" spans="1:5">
      <c r="A54" s="22" t="s">
        <v>58</v>
      </c>
      <c r="B54" s="33">
        <f>TRA_Energy!U18</f>
        <v>113994.82013074588</v>
      </c>
      <c r="C54" s="58">
        <f t="shared" si="5"/>
        <v>4523667846730402</v>
      </c>
      <c r="E54" s="58"/>
    </row>
    <row r="55" spans="1:5">
      <c r="A55" s="24" t="s">
        <v>53</v>
      </c>
      <c r="B55" s="157">
        <f>TRA_Energy!U109</f>
        <v>34710.54155744303</v>
      </c>
      <c r="C55" s="58">
        <f t="shared" si="5"/>
        <v>1377421891678167.5</v>
      </c>
      <c r="E55" s="58"/>
    </row>
    <row r="56" spans="1:5">
      <c r="A56" s="26" t="s">
        <v>45</v>
      </c>
      <c r="B56" s="156">
        <f>TRA_Energy!U112+TRA_Energy!U116</f>
        <v>1633.8616207171412</v>
      </c>
      <c r="C56" s="58">
        <f t="shared" si="5"/>
        <v>64836694081080.391</v>
      </c>
      <c r="E56" s="58"/>
    </row>
    <row r="57" spans="1:5">
      <c r="A57" s="26" t="s">
        <v>46</v>
      </c>
      <c r="B57" s="156">
        <f>TRA_Energy!U115</f>
        <v>32583.354121413529</v>
      </c>
      <c r="C57" s="58">
        <f t="shared" si="5"/>
        <v>1293008499935465.3</v>
      </c>
      <c r="E57" s="58"/>
    </row>
    <row r="58" spans="1:5">
      <c r="A58" s="26" t="s">
        <v>47</v>
      </c>
      <c r="B58" s="156">
        <f>TRA_Energy!U111</f>
        <v>250.87192086803117</v>
      </c>
      <c r="C58" s="58">
        <f t="shared" si="5"/>
        <v>9955375522998.168</v>
      </c>
      <c r="E58" s="58"/>
    </row>
    <row r="59" spans="1:5">
      <c r="A59" s="26" t="s">
        <v>48</v>
      </c>
      <c r="B59" s="156">
        <f>TRA_Energy!U113</f>
        <v>158.60615546959809</v>
      </c>
      <c r="C59" s="58">
        <f t="shared" si="5"/>
        <v>6293983928115.6084</v>
      </c>
      <c r="E59" s="58"/>
    </row>
    <row r="60" spans="1:5">
      <c r="A60" s="26" t="s">
        <v>50</v>
      </c>
      <c r="B60" s="156">
        <f>TRA_Energy!U134</f>
        <v>40.625813042111275</v>
      </c>
      <c r="C60" s="58">
        <f t="shared" si="5"/>
        <v>1612158201531.406</v>
      </c>
      <c r="E60" s="58"/>
    </row>
    <row r="61" spans="1:5">
      <c r="A61" s="25" t="s">
        <v>62</v>
      </c>
      <c r="B61" s="155">
        <f>B62+B63</f>
        <v>79284.278573302858</v>
      </c>
      <c r="C61" s="58">
        <f t="shared" si="5"/>
        <v>3146245955052234.5</v>
      </c>
      <c r="E61" s="58"/>
    </row>
    <row r="62" spans="1:5">
      <c r="A62" s="26" t="s">
        <v>55</v>
      </c>
      <c r="B62" s="156">
        <f>TRA_Energy!U142</f>
        <v>55587.594135743318</v>
      </c>
      <c r="C62" s="58">
        <f t="shared" si="5"/>
        <v>2205888056848115.8</v>
      </c>
      <c r="E62" s="58"/>
    </row>
    <row r="63" spans="1:5">
      <c r="A63" s="26" t="s">
        <v>56</v>
      </c>
      <c r="B63" s="156">
        <f>TRA_Energy!U161</f>
        <v>23696.684437559536</v>
      </c>
      <c r="C63" s="58">
        <f t="shared" si="5"/>
        <v>940357898204118.75</v>
      </c>
      <c r="E63" s="58"/>
    </row>
    <row r="66" spans="2:2">
      <c r="B66" s="40"/>
    </row>
    <row r="67" spans="2:2">
      <c r="B67" s="41"/>
    </row>
    <row r="68" spans="2:2">
      <c r="B68" s="41"/>
    </row>
    <row r="69" spans="2:2">
      <c r="B69" s="42"/>
    </row>
    <row r="70" spans="2:2">
      <c r="B70" s="41"/>
    </row>
    <row r="72" spans="2:2">
      <c r="B72" s="40"/>
    </row>
    <row r="73" spans="2:2">
      <c r="B73" s="41"/>
    </row>
    <row r="74" spans="2:2">
      <c r="B74" s="4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02F0-F0C7-4693-9FFE-CBA8C283BE5F}">
  <sheetPr>
    <tabColor rgb="FFFFC000"/>
  </sheetPr>
  <dimension ref="A1:I25"/>
  <sheetViews>
    <sheetView zoomScale="85" zoomScaleNormal="85" workbookViewId="0">
      <selection activeCell="E8" sqref="E8"/>
    </sheetView>
  </sheetViews>
  <sheetFormatPr defaultColWidth="10.6796875" defaultRowHeight="14.75"/>
  <cols>
    <col min="1" max="1" width="38.86328125" bestFit="1" customWidth="1"/>
    <col min="3" max="3" width="21.6796875" bestFit="1" customWidth="1"/>
    <col min="4" max="4" width="19.26953125" customWidth="1"/>
    <col min="7" max="7" width="41.76953125" customWidth="1"/>
    <col min="8" max="8" width="18.54296875" customWidth="1"/>
    <col min="9" max="9" width="21.453125" customWidth="1"/>
  </cols>
  <sheetData>
    <row r="1" spans="1:9">
      <c r="A1" s="15" t="s">
        <v>67</v>
      </c>
      <c r="B1" s="16">
        <v>2019</v>
      </c>
    </row>
    <row r="2" spans="1:9">
      <c r="A2" s="17"/>
      <c r="B2" s="17"/>
      <c r="G2" s="66" t="s">
        <v>1</v>
      </c>
      <c r="H2" s="67"/>
      <c r="I2" s="68"/>
    </row>
    <row r="3" spans="1:9">
      <c r="A3" s="20" t="s">
        <v>41</v>
      </c>
      <c r="B3" s="21"/>
      <c r="C3" s="44" t="s">
        <v>63</v>
      </c>
      <c r="D3" s="44" t="s">
        <v>65</v>
      </c>
      <c r="E3" s="44" t="s">
        <v>66</v>
      </c>
      <c r="G3" s="93" t="s">
        <v>37</v>
      </c>
      <c r="H3" s="70"/>
      <c r="I3" s="71"/>
    </row>
    <row r="4" spans="1:9">
      <c r="A4" s="22" t="s">
        <v>42</v>
      </c>
      <c r="B4" s="31">
        <f>TRA_Activity!U9</f>
        <v>605317.64907608309</v>
      </c>
      <c r="C4" s="58">
        <f>B4/$G$9</f>
        <v>376126.94928870589</v>
      </c>
      <c r="D4" s="58">
        <f>C4*1000000</f>
        <v>376126949288.70587</v>
      </c>
      <c r="E4" s="58">
        <f t="shared" ref="E4:E12" si="0">D4/C17</f>
        <v>1.5598478235293602E-3</v>
      </c>
      <c r="G4" s="93" t="s">
        <v>38</v>
      </c>
      <c r="H4" s="70"/>
      <c r="I4" s="71"/>
    </row>
    <row r="5" spans="1:9">
      <c r="A5" s="39" t="s">
        <v>68</v>
      </c>
      <c r="B5" s="159">
        <f>TRA_Activity!U12</f>
        <v>115861.17099355183</v>
      </c>
      <c r="C5" s="58">
        <f t="shared" ref="C5:C9" si="1">B5/$G$9</f>
        <v>71992.793954276916</v>
      </c>
      <c r="D5" s="58">
        <f t="shared" ref="D5:D9" si="2">C5*1000000</f>
        <v>71992793954.276917</v>
      </c>
      <c r="E5" s="58">
        <f t="shared" si="0"/>
        <v>2.9649895970704585E-3</v>
      </c>
      <c r="G5" s="93" t="s">
        <v>39</v>
      </c>
      <c r="H5" s="70"/>
      <c r="I5" s="94"/>
    </row>
    <row r="6" spans="1:9">
      <c r="A6" s="25" t="s">
        <v>69</v>
      </c>
      <c r="B6" s="160">
        <f>TRA_Activity!U10</f>
        <v>359326.07108345424</v>
      </c>
      <c r="C6" s="58">
        <f t="shared" si="1"/>
        <v>223274.86919108295</v>
      </c>
      <c r="D6" s="58">
        <f t="shared" si="2"/>
        <v>223274869191.08295</v>
      </c>
      <c r="E6" s="58">
        <f t="shared" si="0"/>
        <v>1.2425744761699429E-3</v>
      </c>
      <c r="G6" s="95" t="s">
        <v>125</v>
      </c>
      <c r="H6" s="70"/>
      <c r="I6" s="94"/>
    </row>
    <row r="7" spans="1:9">
      <c r="A7" s="26" t="s">
        <v>70</v>
      </c>
      <c r="B7" s="161">
        <f>TRA_Activity!U184</f>
        <v>108114.52032333892</v>
      </c>
      <c r="C7" s="58">
        <f t="shared" si="1"/>
        <v>67179.248391480578</v>
      </c>
      <c r="D7" s="58">
        <f t="shared" si="2"/>
        <v>67179248391.480576</v>
      </c>
      <c r="E7" s="58">
        <f t="shared" si="0"/>
        <v>1.0010310253599107E-3</v>
      </c>
      <c r="G7" s="93"/>
      <c r="H7" s="70"/>
      <c r="I7" s="94"/>
    </row>
    <row r="8" spans="1:9">
      <c r="A8" s="26" t="s">
        <v>71</v>
      </c>
      <c r="B8" s="161">
        <f>TRA_Activity!U185</f>
        <v>251211.55076011532</v>
      </c>
      <c r="C8" s="58">
        <f t="shared" si="1"/>
        <v>156095.62079960239</v>
      </c>
      <c r="D8" s="58">
        <f t="shared" si="2"/>
        <v>156095620799.60239</v>
      </c>
      <c r="E8" s="58">
        <f t="shared" si="0"/>
        <v>1.3865644345800404E-3</v>
      </c>
      <c r="G8" s="93">
        <f>About!$A$28</f>
        <v>1.46</v>
      </c>
      <c r="H8" s="70" t="str">
        <f>About!$B$28</f>
        <v>metric ton-kilometers per short ton-mile</v>
      </c>
      <c r="I8" s="94"/>
    </row>
    <row r="9" spans="1:9">
      <c r="A9" s="45" t="s">
        <v>72</v>
      </c>
      <c r="B9" s="162">
        <f>TRA_Activity!U11</f>
        <v>130130.40699907708</v>
      </c>
      <c r="C9" s="58">
        <f t="shared" si="1"/>
        <v>80859.286143346035</v>
      </c>
      <c r="D9" s="58">
        <f t="shared" si="2"/>
        <v>80859286143.346039</v>
      </c>
      <c r="E9" s="58">
        <f t="shared" si="0"/>
        <v>2.1758437153984482E-3</v>
      </c>
      <c r="G9" s="93">
        <f>About!$A$29</f>
        <v>1.6093440000000001</v>
      </c>
      <c r="H9" s="70" t="str">
        <f>About!$B$29</f>
        <v>passenger-kilometers per 1 passenger-mile</v>
      </c>
      <c r="I9" s="94"/>
    </row>
    <row r="10" spans="1:9">
      <c r="A10" s="22" t="s">
        <v>52</v>
      </c>
      <c r="B10" s="31">
        <f>TRA_Activity!U188</f>
        <v>452209.91522310517</v>
      </c>
      <c r="C10" s="58">
        <f>B10/$G$8</f>
        <v>309732.81864596246</v>
      </c>
      <c r="D10" s="58">
        <f>C10*1000000</f>
        <v>309732818645.96246</v>
      </c>
      <c r="E10" s="58">
        <f t="shared" si="0"/>
        <v>4.8297395352842592E-3</v>
      </c>
      <c r="G10" s="96">
        <f>About!$A$30</f>
        <v>39683100000</v>
      </c>
      <c r="H10" s="97" t="str">
        <f>About!$B$30</f>
        <v>BTU in 1 ktoe</v>
      </c>
      <c r="I10" s="98"/>
    </row>
    <row r="11" spans="1:9">
      <c r="A11" s="37" t="s">
        <v>70</v>
      </c>
      <c r="B11" s="161">
        <f>TRA_Activity!U189</f>
        <v>111491.02239506012</v>
      </c>
      <c r="C11" s="58">
        <f t="shared" ref="C11:C12" si="3">B11/$G$8</f>
        <v>76363.713969219258</v>
      </c>
      <c r="D11" s="58">
        <f>C11*1000000</f>
        <v>76363713969.219254</v>
      </c>
      <c r="E11" s="58">
        <f t="shared" si="0"/>
        <v>3.544566897850817E-3</v>
      </c>
    </row>
    <row r="12" spans="1:9">
      <c r="A12" s="38" t="s">
        <v>71</v>
      </c>
      <c r="B12" s="163">
        <f>TRA_Activity!U190</f>
        <v>340718.89282804506</v>
      </c>
      <c r="C12" s="58">
        <f t="shared" si="3"/>
        <v>233369.10467674321</v>
      </c>
      <c r="D12" s="58">
        <f>C12*1000000</f>
        <v>233369104676.74323</v>
      </c>
      <c r="E12" s="58">
        <f t="shared" si="0"/>
        <v>5.4798898960384335E-3</v>
      </c>
    </row>
    <row r="13" spans="1:9">
      <c r="C13" s="58"/>
      <c r="D13" s="58"/>
      <c r="E13" s="58"/>
    </row>
    <row r="14" spans="1:9">
      <c r="A14" s="15" t="s">
        <v>73</v>
      </c>
      <c r="B14" s="16">
        <v>2019</v>
      </c>
      <c r="C14" s="58"/>
      <c r="D14" s="58"/>
      <c r="E14" s="58"/>
    </row>
    <row r="15" spans="1:9">
      <c r="C15" s="44" t="s">
        <v>64</v>
      </c>
      <c r="D15" s="58"/>
      <c r="E15" s="58"/>
    </row>
    <row r="16" spans="1:9">
      <c r="A16" s="20" t="s">
        <v>59</v>
      </c>
      <c r="B16" s="21">
        <f>TRA_Energy!U9+TRA_Energy!U21</f>
        <v>7692.4654754788917</v>
      </c>
      <c r="C16" s="58">
        <f>B16*$G$10</f>
        <v>305260876709976.44</v>
      </c>
      <c r="D16" s="58"/>
      <c r="E16" s="58"/>
    </row>
    <row r="17" spans="1:5">
      <c r="A17" s="22" t="s">
        <v>57</v>
      </c>
      <c r="B17" s="23">
        <f>TRA_Energy!U9</f>
        <v>6076.4038299093108</v>
      </c>
      <c r="C17" s="58">
        <f t="shared" ref="C17:C25" si="4">B17*$G$10</f>
        <v>241130540822674.19</v>
      </c>
      <c r="D17" s="58"/>
      <c r="E17" s="58"/>
    </row>
    <row r="18" spans="1:5">
      <c r="A18" s="39" t="s">
        <v>68</v>
      </c>
      <c r="B18" s="164">
        <f>TRA_Energy!U12</f>
        <v>611.87155362638339</v>
      </c>
      <c r="C18" s="58">
        <f t="shared" si="4"/>
        <v>24280960049711.133</v>
      </c>
      <c r="D18" s="58"/>
      <c r="E18" s="58"/>
    </row>
    <row r="19" spans="1:5">
      <c r="A19" s="25" t="s">
        <v>69</v>
      </c>
      <c r="B19" s="151">
        <f>TRA_Energy!U10</f>
        <v>4528.0563588612567</v>
      </c>
      <c r="C19" s="58">
        <f t="shared" si="4"/>
        <v>179687313294327.13</v>
      </c>
      <c r="D19" s="58"/>
      <c r="E19" s="58"/>
    </row>
    <row r="20" spans="1:5">
      <c r="A20" s="26" t="s">
        <v>74</v>
      </c>
      <c r="B20" s="137">
        <f>TRA_Energy!U184</f>
        <v>1691.149537753126</v>
      </c>
      <c r="C20" s="58">
        <f t="shared" si="4"/>
        <v>67110056221611.07</v>
      </c>
      <c r="D20" s="58"/>
      <c r="E20" s="58"/>
    </row>
    <row r="21" spans="1:5">
      <c r="A21" s="26" t="s">
        <v>71</v>
      </c>
      <c r="B21" s="137">
        <f>TRA_Energy!U185</f>
        <v>2836.9068211081303</v>
      </c>
      <c r="C21" s="58">
        <f t="shared" si="4"/>
        <v>112577257072716.05</v>
      </c>
      <c r="D21" s="58"/>
      <c r="E21" s="58"/>
    </row>
    <row r="22" spans="1:5">
      <c r="A22" s="45" t="s">
        <v>72</v>
      </c>
      <c r="B22" s="165">
        <f>TRA_Energy!U11</f>
        <v>936.47591742167049</v>
      </c>
      <c r="C22" s="58">
        <f t="shared" si="4"/>
        <v>37162267478635.891</v>
      </c>
      <c r="D22" s="58"/>
      <c r="E22" s="58"/>
    </row>
    <row r="23" spans="1:5">
      <c r="A23" s="22" t="s">
        <v>58</v>
      </c>
      <c r="B23" s="23">
        <f>TRA_Energy!U21</f>
        <v>1616.0616455695804</v>
      </c>
      <c r="C23" s="58">
        <f t="shared" si="4"/>
        <v>64130335887302.219</v>
      </c>
      <c r="D23" s="58"/>
      <c r="E23" s="58"/>
    </row>
    <row r="24" spans="1:5">
      <c r="A24" s="37" t="s">
        <v>74</v>
      </c>
      <c r="B24" s="137">
        <f>TRA_Energy!U189</f>
        <v>542.8980396822576</v>
      </c>
      <c r="C24" s="58">
        <f t="shared" si="4"/>
        <v>21543877198514.996</v>
      </c>
      <c r="D24" s="58"/>
      <c r="E24" s="58"/>
    </row>
    <row r="25" spans="1:5">
      <c r="A25" s="38" t="s">
        <v>71</v>
      </c>
      <c r="B25" s="153">
        <f>TRA_Energy!U190</f>
        <v>1073.1636058873228</v>
      </c>
      <c r="C25" s="58">
        <f t="shared" si="4"/>
        <v>42586458688787.219</v>
      </c>
      <c r="D25" s="58"/>
      <c r="E25" s="5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AE56-092C-4DA2-8074-30559AA283A6}">
  <sheetPr>
    <tabColor rgb="FFFFC000"/>
  </sheetPr>
  <dimension ref="A1:I20"/>
  <sheetViews>
    <sheetView zoomScale="85" zoomScaleNormal="85" workbookViewId="0">
      <selection activeCell="E8" sqref="E8"/>
    </sheetView>
  </sheetViews>
  <sheetFormatPr defaultColWidth="10.6796875" defaultRowHeight="14.75"/>
  <cols>
    <col min="1" max="1" width="31.1328125" bestFit="1" customWidth="1"/>
    <col min="3" max="3" width="11.58984375" bestFit="1" customWidth="1"/>
    <col min="4" max="4" width="19.86328125" customWidth="1"/>
    <col min="5" max="5" width="12" bestFit="1" customWidth="1"/>
    <col min="7" max="7" width="42.54296875" customWidth="1"/>
    <col min="8" max="9" width="19.58984375" customWidth="1"/>
  </cols>
  <sheetData>
    <row r="1" spans="1:9">
      <c r="A1" s="15" t="s">
        <v>75</v>
      </c>
      <c r="B1" s="16">
        <v>2019</v>
      </c>
    </row>
    <row r="2" spans="1:9">
      <c r="A2" s="17"/>
      <c r="B2" s="30"/>
    </row>
    <row r="3" spans="1:9">
      <c r="A3" s="20" t="s">
        <v>41</v>
      </c>
      <c r="B3" s="21"/>
      <c r="C3" s="44" t="s">
        <v>63</v>
      </c>
      <c r="D3" s="44" t="s">
        <v>65</v>
      </c>
      <c r="E3" s="44" t="s">
        <v>66</v>
      </c>
      <c r="G3" s="66" t="s">
        <v>1</v>
      </c>
      <c r="H3" s="67"/>
      <c r="I3" s="68"/>
    </row>
    <row r="4" spans="1:9">
      <c r="A4" s="46" t="s">
        <v>42</v>
      </c>
      <c r="B4" s="47">
        <f t="shared" ref="B4" si="0">SUM(B5:B7)</f>
        <v>2053855.8883511836</v>
      </c>
      <c r="C4" s="58">
        <f>B4/$G$10</f>
        <v>1276206.8820284435</v>
      </c>
      <c r="D4" s="58">
        <f>C4*1000000</f>
        <v>1276206882028.4436</v>
      </c>
      <c r="E4" s="58">
        <f t="shared" ref="E4:E10" si="1">D4/C14</f>
        <v>5.7686239942615701E-4</v>
      </c>
      <c r="G4" s="93" t="s">
        <v>37</v>
      </c>
      <c r="H4" s="70"/>
      <c r="I4" s="71"/>
    </row>
    <row r="5" spans="1:9">
      <c r="A5" s="37" t="s">
        <v>55</v>
      </c>
      <c r="B5" s="161">
        <f>TRA_Activity!U14</f>
        <v>111660.34772480864</v>
      </c>
      <c r="C5" s="58">
        <f t="shared" ref="C5:C7" si="2">B5/$G$10</f>
        <v>69382.52339139962</v>
      </c>
      <c r="D5" s="58">
        <f t="shared" ref="D5:D7" si="3">C5*1000000</f>
        <v>69382523391.399612</v>
      </c>
      <c r="E5" s="58">
        <f t="shared" si="1"/>
        <v>2.3121878889934753E-4</v>
      </c>
      <c r="G5" s="93" t="s">
        <v>38</v>
      </c>
      <c r="H5" s="70"/>
      <c r="I5" s="71"/>
    </row>
    <row r="6" spans="1:9">
      <c r="A6" s="37" t="s">
        <v>76</v>
      </c>
      <c r="B6" s="161">
        <f>TRA_Activity!U15</f>
        <v>678954.97546903091</v>
      </c>
      <c r="C6" s="58">
        <f t="shared" si="2"/>
        <v>421883.06258266157</v>
      </c>
      <c r="D6" s="58">
        <f t="shared" si="3"/>
        <v>421883062582.66156</v>
      </c>
      <c r="E6" s="58">
        <f t="shared" si="1"/>
        <v>4.5372334375404179E-4</v>
      </c>
      <c r="G6" s="93" t="s">
        <v>39</v>
      </c>
      <c r="H6" s="70"/>
      <c r="I6" s="94"/>
    </row>
    <row r="7" spans="1:9">
      <c r="A7" s="37" t="s">
        <v>77</v>
      </c>
      <c r="B7" s="161">
        <f>TRA_Activity!U16</f>
        <v>1263240.5651573441</v>
      </c>
      <c r="C7" s="58">
        <f t="shared" si="2"/>
        <v>784941.29605438246</v>
      </c>
      <c r="D7" s="58">
        <f t="shared" si="3"/>
        <v>784941296054.38245</v>
      </c>
      <c r="E7" s="58">
        <f t="shared" si="1"/>
        <v>7.9898170876848318E-4</v>
      </c>
      <c r="G7" s="95" t="s">
        <v>125</v>
      </c>
      <c r="H7" s="70"/>
      <c r="I7" s="94"/>
    </row>
    <row r="8" spans="1:9">
      <c r="A8" s="48" t="s">
        <v>52</v>
      </c>
      <c r="B8" s="49">
        <f t="shared" ref="B8" si="4">SUM(B9:B10)</f>
        <v>44327.457214935588</v>
      </c>
      <c r="C8" s="58">
        <f>B8/$G$9</f>
        <v>30361.272065024375</v>
      </c>
      <c r="D8" s="58">
        <f>C8*1000000</f>
        <v>30361272065.024376</v>
      </c>
      <c r="E8" s="58">
        <f t="shared" si="1"/>
        <v>1.8211394157551953E-4</v>
      </c>
      <c r="G8" s="93"/>
      <c r="H8" s="70"/>
      <c r="I8" s="94"/>
    </row>
    <row r="9" spans="1:9">
      <c r="A9" s="37" t="s">
        <v>78</v>
      </c>
      <c r="B9" s="161">
        <f>TRA_Activity!U23</f>
        <v>3356.1665723572924</v>
      </c>
      <c r="C9" s="58">
        <f t="shared" ref="C9:C10" si="5">B9/$G$9</f>
        <v>2298.7442276419811</v>
      </c>
      <c r="D9" s="58">
        <f>C9*1000000</f>
        <v>2298744227.6419811</v>
      </c>
      <c r="E9" s="58">
        <f t="shared" si="1"/>
        <v>7.6186434779511539E-5</v>
      </c>
      <c r="G9" s="93">
        <f>About!$A$28</f>
        <v>1.46</v>
      </c>
      <c r="H9" s="70" t="str">
        <f>About!$B$28</f>
        <v>metric ton-kilometers per short ton-mile</v>
      </c>
      <c r="I9" s="94"/>
    </row>
    <row r="10" spans="1:9">
      <c r="A10" s="38" t="s">
        <v>77</v>
      </c>
      <c r="B10" s="163">
        <f>TRA_Activity!U24</f>
        <v>40971.290642578293</v>
      </c>
      <c r="C10" s="58">
        <f t="shared" si="5"/>
        <v>28062.527837382393</v>
      </c>
      <c r="D10" s="58">
        <f>C10*1000000</f>
        <v>28062527837.382393</v>
      </c>
      <c r="E10" s="58">
        <f t="shared" si="1"/>
        <v>2.0552126321504352E-4</v>
      </c>
      <c r="G10" s="93">
        <f>About!$A$29</f>
        <v>1.6093440000000001</v>
      </c>
      <c r="H10" s="70" t="str">
        <f>About!$B$29</f>
        <v>passenger-kilometers per 1 passenger-mile</v>
      </c>
      <c r="I10" s="94"/>
    </row>
    <row r="11" spans="1:9">
      <c r="E11" s="58"/>
      <c r="G11" s="96">
        <f>About!$A$30</f>
        <v>39683100000</v>
      </c>
      <c r="H11" s="97" t="str">
        <f>About!$B$30</f>
        <v>BTU in 1 ktoe</v>
      </c>
      <c r="I11" s="98"/>
    </row>
    <row r="12" spans="1:9">
      <c r="C12" s="44" t="s">
        <v>64</v>
      </c>
      <c r="E12" s="58"/>
    </row>
    <row r="13" spans="1:9">
      <c r="A13" s="20" t="s">
        <v>59</v>
      </c>
      <c r="B13" s="32">
        <f t="shared" ref="B13" si="6">SUM(B14,B18)</f>
        <v>59950.971872674207</v>
      </c>
      <c r="C13" s="58">
        <f>B13*$G$11</f>
        <v>2379040411920518</v>
      </c>
      <c r="E13" s="58"/>
    </row>
    <row r="14" spans="1:9">
      <c r="A14" s="46" t="s">
        <v>57</v>
      </c>
      <c r="B14" s="50">
        <f t="shared" ref="B14" si="7">SUM(B15:B17)</f>
        <v>55749.792949727154</v>
      </c>
      <c r="C14" s="58">
        <f t="shared" ref="C14:C20" si="8">B14*$G$11</f>
        <v>2212324608603317.8</v>
      </c>
      <c r="E14" s="58"/>
    </row>
    <row r="15" spans="1:9">
      <c r="A15" s="37" t="s">
        <v>55</v>
      </c>
      <c r="B15" s="34">
        <f>TRA_Energy!U14</f>
        <v>7561.7336729756998</v>
      </c>
      <c r="C15" s="58">
        <f t="shared" si="8"/>
        <v>300073033518062</v>
      </c>
      <c r="E15" s="58"/>
    </row>
    <row r="16" spans="1:9">
      <c r="A16" s="37" t="s">
        <v>76</v>
      </c>
      <c r="B16" s="34">
        <f>TRA_Energy!U15</f>
        <v>23431.245514330265</v>
      </c>
      <c r="C16" s="58">
        <f t="shared" si="8"/>
        <v>929824458869719.38</v>
      </c>
      <c r="E16" s="58"/>
    </row>
    <row r="17" spans="1:5">
      <c r="A17" s="37" t="s">
        <v>77</v>
      </c>
      <c r="B17" s="34">
        <f>TRA_Energy!U16</f>
        <v>24756.813762421192</v>
      </c>
      <c r="C17" s="58">
        <f t="shared" si="8"/>
        <v>982427116215536.38</v>
      </c>
      <c r="E17" s="58"/>
    </row>
    <row r="18" spans="1:5">
      <c r="A18" s="48" t="s">
        <v>58</v>
      </c>
      <c r="B18" s="51">
        <f t="shared" ref="B18" si="9">SUM(B19:B20)</f>
        <v>4201.1789229470496</v>
      </c>
      <c r="C18" s="58">
        <f t="shared" si="8"/>
        <v>166715803317200.06</v>
      </c>
      <c r="E18" s="58"/>
    </row>
    <row r="19" spans="1:5">
      <c r="A19" s="37" t="s">
        <v>78</v>
      </c>
      <c r="B19" s="34">
        <f>TRA_Energy!U23</f>
        <v>760.33924894119491</v>
      </c>
      <c r="C19" s="58">
        <f t="shared" si="8"/>
        <v>30172618449658.332</v>
      </c>
      <c r="E19" s="58"/>
    </row>
    <row r="20" spans="1:5">
      <c r="A20" s="38" t="s">
        <v>77</v>
      </c>
      <c r="B20" s="35">
        <f>TRA_Energy!U24</f>
        <v>3440.8396740058547</v>
      </c>
      <c r="C20" s="58">
        <f t="shared" si="8"/>
        <v>136543184867541.73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EF4B-8AB1-4CE5-8590-CCD03C15A421}">
  <sheetPr>
    <tabColor rgb="FFFFC000"/>
  </sheetPr>
  <dimension ref="A1:I10"/>
  <sheetViews>
    <sheetView zoomScale="85" zoomScaleNormal="85" workbookViewId="0">
      <selection activeCell="B2" sqref="B2"/>
    </sheetView>
  </sheetViews>
  <sheetFormatPr defaultColWidth="10.6796875" defaultRowHeight="14.75"/>
  <cols>
    <col min="1" max="1" width="35.26953125" bestFit="1" customWidth="1"/>
    <col min="3" max="3" width="11.58984375" bestFit="1" customWidth="1"/>
    <col min="4" max="4" width="12" bestFit="1" customWidth="1"/>
    <col min="7" max="7" width="42" customWidth="1"/>
    <col min="8" max="9" width="19.453125" customWidth="1"/>
  </cols>
  <sheetData>
    <row r="1" spans="1:9">
      <c r="A1" s="15" t="s">
        <v>79</v>
      </c>
      <c r="B1" s="16">
        <v>2019</v>
      </c>
    </row>
    <row r="2" spans="1:9">
      <c r="A2" s="17"/>
      <c r="B2" s="17"/>
      <c r="C2" s="44" t="s">
        <v>63</v>
      </c>
      <c r="D2" s="44" t="s">
        <v>65</v>
      </c>
      <c r="E2" s="44" t="s">
        <v>66</v>
      </c>
      <c r="G2" s="66" t="s">
        <v>1</v>
      </c>
      <c r="H2" s="67"/>
      <c r="I2" s="68"/>
    </row>
    <row r="3" spans="1:9">
      <c r="A3" s="20" t="s">
        <v>80</v>
      </c>
      <c r="B3" s="21">
        <f t="shared" ref="B3" si="0">SUM(B4:B5)</f>
        <v>341931.32307831862</v>
      </c>
      <c r="C3" s="58">
        <f>B3/$G$8</f>
        <v>234199.53635501277</v>
      </c>
      <c r="D3" s="58">
        <f>C3*1000000</f>
        <v>234199536355.01276</v>
      </c>
      <c r="E3" s="58">
        <f>D3/C8</f>
        <v>1.2346656311916187E-3</v>
      </c>
      <c r="G3" s="93" t="s">
        <v>37</v>
      </c>
      <c r="H3" s="70"/>
      <c r="I3" s="71"/>
    </row>
    <row r="4" spans="1:9">
      <c r="A4" s="52" t="s">
        <v>81</v>
      </c>
      <c r="B4" s="27">
        <f>TRA_Activity!U26</f>
        <v>187820.41474396118</v>
      </c>
      <c r="C4" s="58">
        <f t="shared" ref="C4:C5" si="1">B4/$G$8</f>
        <v>128644.11968764465</v>
      </c>
      <c r="D4" s="58">
        <f>C4*1000000</f>
        <v>128644119687.64465</v>
      </c>
      <c r="E4" s="58">
        <f>D4/C9</f>
        <v>8.91401783295785E-4</v>
      </c>
      <c r="G4" s="93" t="s">
        <v>38</v>
      </c>
      <c r="H4" s="70"/>
      <c r="I4" s="71"/>
    </row>
    <row r="5" spans="1:9">
      <c r="A5" s="53" t="s">
        <v>82</v>
      </c>
      <c r="B5" s="29">
        <f>TRA_Activity!U27</f>
        <v>154110.9083343574</v>
      </c>
      <c r="C5" s="58">
        <f t="shared" si="1"/>
        <v>105555.41666736809</v>
      </c>
      <c r="D5" s="58">
        <f>C5*1000000</f>
        <v>105555416667.36809</v>
      </c>
      <c r="E5" s="58">
        <f>D5/C10</f>
        <v>2.3265486952405916E-3</v>
      </c>
      <c r="G5" s="93" t="s">
        <v>39</v>
      </c>
      <c r="H5" s="70"/>
      <c r="I5" s="94"/>
    </row>
    <row r="6" spans="1:9">
      <c r="E6" s="58"/>
      <c r="G6" s="95" t="s">
        <v>125</v>
      </c>
      <c r="H6" s="70"/>
      <c r="I6" s="94"/>
    </row>
    <row r="7" spans="1:9">
      <c r="C7" s="44" t="s">
        <v>64</v>
      </c>
      <c r="E7" s="58"/>
      <c r="G7" s="93"/>
      <c r="H7" s="70"/>
      <c r="I7" s="94"/>
    </row>
    <row r="8" spans="1:9">
      <c r="A8" s="20" t="s">
        <v>59</v>
      </c>
      <c r="B8" s="32">
        <f t="shared" ref="B8" si="2">SUM(B9:B10)</f>
        <v>4780.0350430190356</v>
      </c>
      <c r="C8" s="58">
        <f>B8*$G$10</f>
        <v>189686608615628.69</v>
      </c>
      <c r="E8" s="58"/>
      <c r="G8" s="93">
        <f>About!$A$28</f>
        <v>1.46</v>
      </c>
      <c r="H8" s="70" t="str">
        <f>About!$B$28</f>
        <v>metric ton-kilometers per short ton-mile</v>
      </c>
      <c r="I8" s="94"/>
    </row>
    <row r="9" spans="1:9">
      <c r="A9" s="52" t="s">
        <v>81</v>
      </c>
      <c r="B9" s="34">
        <f>TRA_Energy!U26</f>
        <v>3636.7282440515837</v>
      </c>
      <c r="C9" s="58">
        <f t="shared" ref="C9:C10" si="3">B9*$G$10</f>
        <v>144316650581523.41</v>
      </c>
      <c r="E9" s="58"/>
      <c r="G9" s="93">
        <f>About!$A$29</f>
        <v>1.6093440000000001</v>
      </c>
      <c r="H9" s="70" t="str">
        <f>About!$B$29</f>
        <v>passenger-kilometers per 1 passenger-mile</v>
      </c>
      <c r="I9" s="94"/>
    </row>
    <row r="10" spans="1:9">
      <c r="A10" s="53" t="s">
        <v>82</v>
      </c>
      <c r="B10" s="35">
        <f>TRA_Energy!U27</f>
        <v>1143.3067989674523</v>
      </c>
      <c r="C10" s="58">
        <f t="shared" si="3"/>
        <v>45369958034105.305</v>
      </c>
      <c r="G10" s="96">
        <f>About!$A$30</f>
        <v>39683100000</v>
      </c>
      <c r="H10" s="97" t="str">
        <f>About!$B$30</f>
        <v>BTU in 1 ktoe</v>
      </c>
      <c r="I10" s="98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H7"/>
  <sheetViews>
    <sheetView workbookViewId="0">
      <selection activeCell="E3" sqref="E3"/>
    </sheetView>
  </sheetViews>
  <sheetFormatPr defaultColWidth="9.1328125" defaultRowHeight="14.75"/>
  <cols>
    <col min="1" max="1" width="22.40625" customWidth="1"/>
    <col min="2" max="2" width="21.86328125" customWidth="1"/>
    <col min="3" max="3" width="18.1328125" customWidth="1"/>
    <col min="4" max="4" width="15.40625" customWidth="1"/>
    <col min="5" max="5" width="16.7265625" customWidth="1"/>
    <col min="6" max="8" width="20.58984375" customWidth="1"/>
  </cols>
  <sheetData>
    <row r="1" spans="1:8" ht="29.5">
      <c r="A1" s="5" t="s">
        <v>38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35</v>
      </c>
      <c r="H1" s="7" t="s">
        <v>36</v>
      </c>
    </row>
    <row r="2" spans="1:8">
      <c r="A2" t="s">
        <v>11</v>
      </c>
      <c r="B2" s="86">
        <f>'Road Calculations'!E12</f>
        <v>8.0637147325253065E-4</v>
      </c>
      <c r="C2" s="86">
        <f>'Road Calculations'!E10</f>
        <v>4.5717175707289486E-4</v>
      </c>
      <c r="D2" s="86">
        <f>'Road Calculations'!E7</f>
        <v>4.3766200539290402E-4</v>
      </c>
      <c r="E2" s="86">
        <f>'Road Calculations'!E8</f>
        <v>4.9052491582956236E-4</v>
      </c>
      <c r="F2" s="86">
        <f>'Road Calculations'!E11</f>
        <v>6.5686300340751758E-4</v>
      </c>
      <c r="G2" s="86">
        <f>'Road Calculations'!E9</f>
        <v>3.8389201683895811E-4</v>
      </c>
      <c r="H2" s="86">
        <f>'Road Calculations'!E13</f>
        <v>6.1663700895781752E-4</v>
      </c>
    </row>
    <row r="3" spans="1:8">
      <c r="A3" t="s">
        <v>8</v>
      </c>
      <c r="B3" s="86">
        <f>'Road Calculations'!E19</f>
        <v>1.1411221562695134E-3</v>
      </c>
      <c r="C3" s="86">
        <f>'Road Calculations'!E18</f>
        <v>6.6956896076611862E-4</v>
      </c>
      <c r="D3" s="86">
        <f>'Road Calculations'!E15</f>
        <v>8.597752011514345E-4</v>
      </c>
      <c r="E3" s="86">
        <f>'Road Calculations'!E16</f>
        <v>5.7640349828370137E-4</v>
      </c>
      <c r="F3" s="86">
        <v>0</v>
      </c>
      <c r="G3" s="86">
        <f>'Road Calculations'!E17</f>
        <v>7.1455918856936967E-4</v>
      </c>
      <c r="H3" s="86">
        <f>'Road Calculations'!E20</f>
        <v>8.7262282538256913E-4</v>
      </c>
    </row>
    <row r="4" spans="1:8">
      <c r="A4" t="s">
        <v>7</v>
      </c>
      <c r="B4" s="86">
        <v>0</v>
      </c>
      <c r="C4" s="86">
        <v>0</v>
      </c>
      <c r="D4" s="86">
        <v>0</v>
      </c>
      <c r="E4" s="86">
        <f>'Aviation Calculations'!E4</f>
        <v>5.7686239942615701E-4</v>
      </c>
      <c r="F4" s="86">
        <v>0</v>
      </c>
      <c r="G4" s="86">
        <v>0</v>
      </c>
      <c r="H4" s="86">
        <v>0</v>
      </c>
    </row>
    <row r="5" spans="1:8">
      <c r="A5" t="s">
        <v>12</v>
      </c>
      <c r="B5" s="86">
        <f>'Rail Calculations'!E8</f>
        <v>1.3865644345800404E-3</v>
      </c>
      <c r="C5" s="86">
        <v>0</v>
      </c>
      <c r="D5" s="86">
        <v>0</v>
      </c>
      <c r="E5" s="86">
        <f>'Rail Calculations'!E7</f>
        <v>1.0010310253599107E-3</v>
      </c>
      <c r="F5" s="86">
        <v>0</v>
      </c>
      <c r="G5" s="86">
        <v>0</v>
      </c>
      <c r="H5" s="86">
        <v>0</v>
      </c>
    </row>
    <row r="6" spans="1:8">
      <c r="A6" t="s">
        <v>13</v>
      </c>
      <c r="B6" s="86">
        <v>0</v>
      </c>
      <c r="C6" s="86">
        <v>0</v>
      </c>
      <c r="D6" s="86">
        <v>0</v>
      </c>
      <c r="E6" s="86">
        <v>0</v>
      </c>
      <c r="F6" s="86">
        <v>0</v>
      </c>
      <c r="G6" s="86">
        <v>0</v>
      </c>
      <c r="H6" s="86">
        <v>0</v>
      </c>
    </row>
    <row r="7" spans="1:8">
      <c r="A7" t="s">
        <v>14</v>
      </c>
      <c r="B7" s="86">
        <v>0</v>
      </c>
      <c r="C7" s="86">
        <v>0</v>
      </c>
      <c r="D7" s="86">
        <f>'Road Calculations'!E5</f>
        <v>5.702875804011212E-4</v>
      </c>
      <c r="E7" s="86">
        <v>0</v>
      </c>
      <c r="F7" s="86">
        <v>0</v>
      </c>
      <c r="G7" s="86">
        <v>0</v>
      </c>
      <c r="H7" s="8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11"/>
  <sheetViews>
    <sheetView tabSelected="1" workbookViewId="0">
      <selection activeCell="F20" sqref="F20"/>
    </sheetView>
  </sheetViews>
  <sheetFormatPr defaultColWidth="9.1328125" defaultRowHeight="14.75"/>
  <cols>
    <col min="1" max="1" width="21.40625" customWidth="1"/>
    <col min="2" max="2" width="21.86328125" customWidth="1"/>
    <col min="3" max="3" width="18.1328125" customWidth="1"/>
    <col min="4" max="5" width="16.7265625" customWidth="1"/>
    <col min="6" max="8" width="20.58984375" customWidth="1"/>
  </cols>
  <sheetData>
    <row r="1" spans="1:8" ht="29.5">
      <c r="A1" s="99" t="s">
        <v>39</v>
      </c>
      <c r="B1" s="100" t="s">
        <v>2</v>
      </c>
      <c r="C1" s="100" t="s">
        <v>3</v>
      </c>
      <c r="D1" s="100" t="s">
        <v>4</v>
      </c>
      <c r="E1" s="100" t="s">
        <v>5</v>
      </c>
      <c r="F1" s="100" t="s">
        <v>6</v>
      </c>
      <c r="G1" s="100" t="s">
        <v>35</v>
      </c>
      <c r="H1" s="100" t="s">
        <v>36</v>
      </c>
    </row>
    <row r="2" spans="1:8">
      <c r="A2" s="6" t="s">
        <v>11</v>
      </c>
      <c r="B2" s="86">
        <f>'Road Calculations'!E27</f>
        <v>9.5054989794103261E-5</v>
      </c>
      <c r="C2" s="86">
        <f>'Road Calculations'!E26</f>
        <v>4.5306420512987207E-5</v>
      </c>
      <c r="D2" s="86">
        <f>'Road Calculations'!E23</f>
        <v>4.930281855937154E-5</v>
      </c>
      <c r="E2" s="86">
        <f>'Road Calculations'!E24</f>
        <v>6.5446712401698081E-5</v>
      </c>
      <c r="F2" s="86">
        <v>0</v>
      </c>
      <c r="G2" s="86">
        <f>'Road Calculations'!E25</f>
        <v>3.788068698487011E-5</v>
      </c>
      <c r="H2" s="86">
        <f>'Road Calculations'!E28</f>
        <v>7.2689109842549547E-5</v>
      </c>
    </row>
    <row r="3" spans="1:8">
      <c r="A3" s="6" t="s">
        <v>8</v>
      </c>
      <c r="B3" s="86">
        <f>'Road Calculations'!E31</f>
        <v>1.2271481239041779E-3</v>
      </c>
      <c r="C3" s="86">
        <f>'Road Calculations'!E30</f>
        <v>4.3311110255441572E-4</v>
      </c>
      <c r="D3" s="86">
        <f>'Road Calculations'!E30</f>
        <v>4.3311110255441572E-4</v>
      </c>
      <c r="E3" s="86">
        <f>'Road Calculations'!E30</f>
        <v>4.3311110255441572E-4</v>
      </c>
      <c r="F3" s="86">
        <v>0</v>
      </c>
      <c r="G3" s="86">
        <v>0</v>
      </c>
      <c r="H3" s="86">
        <f>'Road Calculations'!E32</f>
        <v>9.3840738886790081E-4</v>
      </c>
    </row>
    <row r="4" spans="1:8">
      <c r="A4" s="6" t="s">
        <v>7</v>
      </c>
      <c r="B4" s="86">
        <v>0</v>
      </c>
      <c r="C4" s="86">
        <v>0</v>
      </c>
      <c r="D4" s="86">
        <v>0</v>
      </c>
      <c r="E4" s="86">
        <f>'Aviation Calculations'!E8</f>
        <v>1.8211394157551953E-4</v>
      </c>
      <c r="F4" s="86">
        <v>0</v>
      </c>
      <c r="G4" s="86">
        <v>0</v>
      </c>
      <c r="H4" s="86">
        <v>0</v>
      </c>
    </row>
    <row r="5" spans="1:8">
      <c r="A5" s="6" t="s">
        <v>12</v>
      </c>
      <c r="B5" s="86">
        <f>'Rail Calculations'!E12</f>
        <v>5.4798898960384335E-3</v>
      </c>
      <c r="C5" s="86">
        <v>0</v>
      </c>
      <c r="D5" s="86">
        <v>0</v>
      </c>
      <c r="E5" s="86">
        <f>'Rail Calculations'!E11</f>
        <v>3.544566897850817E-3</v>
      </c>
      <c r="F5" s="86">
        <v>0</v>
      </c>
      <c r="G5" s="86">
        <v>0</v>
      </c>
      <c r="H5" s="86">
        <v>0</v>
      </c>
    </row>
    <row r="6" spans="1:8">
      <c r="A6" s="6" t="s">
        <v>13</v>
      </c>
      <c r="B6" s="86">
        <v>0</v>
      </c>
      <c r="C6" s="86">
        <v>0</v>
      </c>
      <c r="D6" s="86">
        <v>0</v>
      </c>
      <c r="E6" s="86">
        <f>'Ships Calculations'!E3</f>
        <v>1.2346656311916187E-3</v>
      </c>
      <c r="F6" s="86">
        <v>0</v>
      </c>
      <c r="G6" s="86">
        <v>0</v>
      </c>
      <c r="H6" s="86">
        <v>0</v>
      </c>
    </row>
    <row r="7" spans="1:8">
      <c r="A7" s="6" t="s">
        <v>14</v>
      </c>
      <c r="B7" s="86">
        <v>0</v>
      </c>
      <c r="C7" s="86">
        <v>0</v>
      </c>
      <c r="D7" s="86">
        <v>0</v>
      </c>
      <c r="E7" s="86">
        <v>0</v>
      </c>
      <c r="F7" s="86">
        <v>0</v>
      </c>
      <c r="G7" s="86">
        <v>0</v>
      </c>
      <c r="H7" s="86">
        <v>0</v>
      </c>
    </row>
    <row r="8" spans="1:8">
      <c r="D8" s="6"/>
      <c r="E8" s="6"/>
      <c r="F8" s="6"/>
    </row>
    <row r="11" spans="1:8">
      <c r="G11" s="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TRA_Activity</vt:lpstr>
      <vt:lpstr>TRA_Energy</vt:lpstr>
      <vt:lpstr>Road Calculations</vt:lpstr>
      <vt:lpstr>Rail Calculations</vt:lpstr>
      <vt:lpstr>Aviation Calculations</vt:lpstr>
      <vt:lpstr>Ships Calculations</vt:lpstr>
      <vt:lpstr>SYFAFE-psgr</vt:lpstr>
      <vt:lpstr>SYFAFE-frgt</vt:lpstr>
      <vt:lpstr>Calibration Adjustments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2017-06-26T22:04:22Z</dcterms:created>
  <dcterms:modified xsi:type="dcterms:W3CDTF">2021-06-22T22:59:36Z</dcterms:modified>
</cp:coreProperties>
</file>