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BBB696AF-2C83-446D-A3FA-68614E057911}" xr6:coauthVersionLast="47" xr6:coauthVersionMax="47" xr10:uidLastSave="{00000000-0000-0000-0000-000000000000}"/>
  <bookViews>
    <workbookView xWindow="63885" yWindow="3720" windowWidth="22140" windowHeight="13245" firstSheet="7" activeTab="1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2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J31" i="3" l="1"/>
  <c r="J24" i="3"/>
  <c r="C2" i="9" s="1"/>
  <c r="M24" i="3"/>
  <c r="F2" i="9" s="1"/>
  <c r="L24" i="3"/>
  <c r="E2" i="9" s="1"/>
  <c r="K24" i="3"/>
  <c r="D2" i="9" s="1"/>
  <c r="R24" i="3"/>
  <c r="K2" i="9" s="1"/>
  <c r="Q24" i="3"/>
  <c r="J2" i="9" s="1"/>
  <c r="P24" i="3"/>
  <c r="I2" i="9" s="1"/>
  <c r="O24" i="3"/>
  <c r="H2" i="9" s="1"/>
  <c r="N24" i="3"/>
  <c r="G2" i="9" s="1"/>
  <c r="L31" i="3"/>
  <c r="E2" i="10" s="1"/>
  <c r="M31" i="3"/>
  <c r="F2" i="10" s="1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S24" i="3"/>
  <c r="L2" i="9" s="1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T24" i="3" l="1"/>
  <c r="M2" i="9" s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U24" i="3"/>
  <c r="N2" i="9" s="1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W24" i="3"/>
  <c r="P2" i="9" s="1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24" i="3" l="1"/>
  <c r="X17" i="3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Y24" i="3"/>
  <c r="R2" i="9" s="1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Z24" i="3"/>
  <c r="S2" i="9" s="1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AA24" i="3"/>
  <c r="T2" i="9" s="1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AB24" i="3"/>
  <c r="U2" i="9" s="1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AC24" i="3"/>
  <c r="V2" i="9" s="1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AD24" i="3"/>
  <c r="W2" i="9" s="1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AE24" i="3"/>
  <c r="X2" i="9" s="1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AF24" i="3"/>
  <c r="Y2" i="9" s="1"/>
  <c r="AF10" i="3"/>
  <c r="Y2" i="2" s="1"/>
  <c r="AF17" i="3"/>
  <c r="Y2" i="8" s="1"/>
  <c r="AF31" i="3"/>
  <c r="Y2" i="10" s="1"/>
  <c r="Y6" i="2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24" i="3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H24" i="3"/>
  <c r="AA2" i="9" s="1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I24" i="3"/>
  <c r="AB2" i="9" s="1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J24" i="3"/>
  <c r="AC2" i="9" s="1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K24" i="3"/>
  <c r="AD2" i="9" s="1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6" i="2" l="1"/>
  <c r="AE2" i="2"/>
  <c r="AE7" i="2"/>
  <c r="AE8" i="2"/>
  <c r="AE1" i="2"/>
  <c r="AE4" i="2"/>
  <c r="AE5" i="2"/>
  <c r="AE3" i="2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<sst xmlns="http://schemas.openxmlformats.org/spreadsheetml/2006/main" count="1826" uniqueCount="1001">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</sst>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64" fontId="0" fillId="36" borderId="0" xfId="0" applyNumberFormat="1" applyFill="1"/>
    <xf numFmtId="0" fontId="0" fillId="36" borderId="0" xfId="0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0.34799999999999998</c:v>
                </c:pt>
                <c:pt idx="1">
                  <c:v>0.28576839372836865</c:v>
                </c:pt>
                <c:pt idx="2">
                  <c:v>0.30341908797231432</c:v>
                </c:pt>
                <c:pt idx="3">
                  <c:v>0.32590608580431069</c:v>
                </c:pt>
                <c:pt idx="4">
                  <c:v>0.35405389117397068</c:v>
                </c:pt>
                <c:pt idx="5">
                  <c:v>0.38852018628672946</c:v>
                </c:pt>
                <c:pt idx="6">
                  <c:v>0.4296033276297414</c:v>
                </c:pt>
                <c:pt idx="7">
                  <c:v>0.47703240163494742</c:v>
                </c:pt>
                <c:pt idx="8">
                  <c:v>0.52980778985909904</c:v>
                </c:pt>
                <c:pt idx="9">
                  <c:v>0.58617901908531289</c:v>
                </c:pt>
                <c:pt idx="10">
                  <c:v>0.6438209809146872</c:v>
                </c:pt>
                <c:pt idx="11">
                  <c:v>0.70019221014090094</c:v>
                </c:pt>
                <c:pt idx="12">
                  <c:v>0.75296759836505256</c:v>
                </c:pt>
                <c:pt idx="13">
                  <c:v>0.80039667237025858</c:v>
                </c:pt>
                <c:pt idx="14">
                  <c:v>0.84147981371327052</c:v>
                </c:pt>
                <c:pt idx="15">
                  <c:v>0.87594610882602941</c:v>
                </c:pt>
                <c:pt idx="16">
                  <c:v>0.9040939141956893</c:v>
                </c:pt>
                <c:pt idx="17">
                  <c:v>0.92658091202768578</c:v>
                </c:pt>
                <c:pt idx="18">
                  <c:v>0.94423160627163139</c:v>
                </c:pt>
                <c:pt idx="19">
                  <c:v>0.95789538574372557</c:v>
                </c:pt>
                <c:pt idx="20">
                  <c:v>0.96835971578564195</c:v>
                </c:pt>
                <c:pt idx="21">
                  <c:v>0.97630797829499605</c:v>
                </c:pt>
                <c:pt idx="22">
                  <c:v>0.98230742516928027</c:v>
                </c:pt>
                <c:pt idx="23">
                  <c:v>0.98681449434688973</c:v>
                </c:pt>
                <c:pt idx="24">
                  <c:v>0.99018839091263411</c:v>
                </c:pt>
                <c:pt idx="25">
                  <c:v>0.99270729644190148</c:v>
                </c:pt>
                <c:pt idx="26">
                  <c:v>0.9945841378906537</c:v>
                </c:pt>
                <c:pt idx="27">
                  <c:v>0.9959805032159601</c:v>
                </c:pt>
                <c:pt idx="28">
                  <c:v>0.99701824935068328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1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  <c r="AE1" t="e">
        <f>Data!#REF!</f>
        <v>#REF!</v>
      </c>
    </row>
    <row r="2" spans="1:31" x14ac:dyDescent="0.35">
      <c r="A2" t="s">
        <v>1</v>
      </c>
      <c r="B2">
        <f>Data!I10</f>
        <v>0.34799999999999998</v>
      </c>
      <c r="C2">
        <f>Data!J10</f>
        <v>0.28576839372836865</v>
      </c>
      <c r="D2">
        <f>Data!K10</f>
        <v>0.30341908797231432</v>
      </c>
      <c r="E2">
        <f>Data!L10</f>
        <v>0.32590608580431069</v>
      </c>
      <c r="F2">
        <f>Data!M10</f>
        <v>0.35405389117397068</v>
      </c>
      <c r="G2">
        <f>Data!N10</f>
        <v>0.38852018628672946</v>
      </c>
      <c r="H2">
        <f>Data!O10</f>
        <v>0.4296033276297414</v>
      </c>
      <c r="I2">
        <f>Data!P10</f>
        <v>0.47703240163494742</v>
      </c>
      <c r="J2">
        <f>Data!Q10</f>
        <v>0.52980778985909904</v>
      </c>
      <c r="K2">
        <f>Data!R10</f>
        <v>0.58617901908531289</v>
      </c>
      <c r="L2">
        <f>Data!S10</f>
        <v>0.6438209809146872</v>
      </c>
      <c r="M2">
        <f>Data!T10</f>
        <v>0.70019221014090094</v>
      </c>
      <c r="N2">
        <f>Data!U10</f>
        <v>0.75296759836505256</v>
      </c>
      <c r="O2">
        <f>Data!V10</f>
        <v>0.80039667237025858</v>
      </c>
      <c r="P2">
        <f>Data!W10</f>
        <v>0.84147981371327052</v>
      </c>
      <c r="Q2">
        <f>Data!X10</f>
        <v>0.87594610882602941</v>
      </c>
      <c r="R2">
        <f>Data!Y10</f>
        <v>0.9040939141956893</v>
      </c>
      <c r="S2">
        <f>Data!Z10</f>
        <v>0.92658091202768578</v>
      </c>
      <c r="T2">
        <f>Data!AA10</f>
        <v>0.94423160627163139</v>
      </c>
      <c r="U2">
        <f>Data!AB10</f>
        <v>0.95789538574372557</v>
      </c>
      <c r="V2">
        <f>Data!AC10</f>
        <v>0.96835971578564195</v>
      </c>
      <c r="W2">
        <f>Data!AD10</f>
        <v>0.97630797829499605</v>
      </c>
      <c r="X2">
        <f>Data!AE10</f>
        <v>0.98230742516928027</v>
      </c>
      <c r="Y2">
        <f>Data!AF10</f>
        <v>0.98681449434688973</v>
      </c>
      <c r="Z2">
        <f>Data!AG10</f>
        <v>0.99018839091263411</v>
      </c>
      <c r="AA2">
        <f>Data!AH10</f>
        <v>0.99270729644190148</v>
      </c>
      <c r="AB2">
        <f>Data!AI10</f>
        <v>0.9945841378906537</v>
      </c>
      <c r="AC2">
        <f>Data!AJ10</f>
        <v>0.9959805032159601</v>
      </c>
      <c r="AD2">
        <f>Data!AK10</f>
        <v>0.99701824935068328</v>
      </c>
      <c r="AE2" t="e">
        <f>Data!#REF!</f>
        <v>#REF!</v>
      </c>
    </row>
    <row r="3" spans="1:31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  <c r="AE3" t="e">
        <f>Data!#REF!</f>
        <v>#REF!</v>
      </c>
    </row>
    <row r="4" spans="1:31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  <c r="AE4" t="e">
        <f>Data!#REF!</f>
        <v>#REF!</v>
      </c>
    </row>
    <row r="5" spans="1:31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  <c r="AE5" t="e">
        <f>Data!#REF!</f>
        <v>#REF!</v>
      </c>
    </row>
    <row r="6" spans="1:31" x14ac:dyDescent="0.35">
      <c r="A6" t="s">
        <v>5</v>
      </c>
      <c r="B6">
        <f>Data!I14</f>
        <v>0.16400000000000001</v>
      </c>
      <c r="C6">
        <f>Data!J14</f>
        <v>0.10547647129735284</v>
      </c>
      <c r="D6">
        <f>Data!K14</f>
        <v>0.10657677431515725</v>
      </c>
      <c r="E6">
        <f>Data!L14</f>
        <v>0.10797856119299598</v>
      </c>
      <c r="F6">
        <f>Data!M14</f>
        <v>0.10973322957967609</v>
      </c>
      <c r="G6">
        <f>Data!N14</f>
        <v>0.11188177784644547</v>
      </c>
      <c r="H6">
        <f>Data!O14</f>
        <v>0.1144428048392566</v>
      </c>
      <c r="I6">
        <f>Data!P14</f>
        <v>0.11739942243958112</v>
      </c>
      <c r="J6">
        <f>Data!Q14</f>
        <v>0.12068931677043734</v>
      </c>
      <c r="K6">
        <f>Data!R14</f>
        <v>0.12420336742350002</v>
      </c>
      <c r="L6">
        <f>Data!S14</f>
        <v>0.12779663257649998</v>
      </c>
      <c r="M6">
        <f>Data!T14</f>
        <v>0.13131068322956266</v>
      </c>
      <c r="N6">
        <f>Data!U14</f>
        <v>0.13460057756041885</v>
      </c>
      <c r="O6">
        <f>Data!V14</f>
        <v>0.13755719516074338</v>
      </c>
      <c r="P6">
        <f>Data!W14</f>
        <v>0.14011822215355452</v>
      </c>
      <c r="Q6">
        <f>Data!X14</f>
        <v>0.1422667704203239</v>
      </c>
      <c r="R6">
        <f>Data!Y14</f>
        <v>0.14402143880700402</v>
      </c>
      <c r="S6">
        <f>Data!Z14</f>
        <v>0.14542322568484273</v>
      </c>
      <c r="T6">
        <f>Data!AA14</f>
        <v>0.14652352870264715</v>
      </c>
      <c r="U6">
        <f>Data!AB14</f>
        <v>0.14737529677363484</v>
      </c>
      <c r="V6">
        <f>Data!AC14</f>
        <v>0.14802761864637767</v>
      </c>
      <c r="W6">
        <f>Data!AD14</f>
        <v>0.1485230947508569</v>
      </c>
      <c r="X6">
        <f>Data!AE14</f>
        <v>0.14889708624431877</v>
      </c>
      <c r="Y6">
        <f>Data!AF14</f>
        <v>0.14917804640084506</v>
      </c>
      <c r="Z6">
        <f>Data!AG14</f>
        <v>0.14938836722572263</v>
      </c>
      <c r="AA6">
        <f>Data!AH14</f>
        <v>0.14954538990806659</v>
      </c>
      <c r="AB6">
        <f>Data!AI14</f>
        <v>0.14966238781656022</v>
      </c>
      <c r="AC6">
        <f>Data!AJ14</f>
        <v>0.1497494339667092</v>
      </c>
      <c r="AD6">
        <f>Data!AK14</f>
        <v>0.14981412463484778</v>
      </c>
      <c r="AE6" t="e">
        <f>Data!#REF!</f>
        <v>#REF!</v>
      </c>
    </row>
    <row r="7" spans="1:31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  <c r="AE7" t="e">
        <f>Data!#REF!</f>
        <v>#REF!</v>
      </c>
    </row>
    <row r="8" spans="1:31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  <c r="AE8" t="e">
        <f>Data!#REF!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tabSelected="1" workbookViewId="0">
      <selection activeCell="O11" sqref="A11:O12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9.5562561094424667E-2</v>
      </c>
      <c r="D2">
        <f>Data!K17</f>
        <v>0.10021340066388315</v>
      </c>
      <c r="E2">
        <f>Data!L17</f>
        <v>0.10641604010356287</v>
      </c>
      <c r="F2">
        <f>Data!M17</f>
        <v>0.11465435175228002</v>
      </c>
      <c r="G2">
        <f>Data!N17</f>
        <v>0.12553695157700631</v>
      </c>
      <c r="H2">
        <f>Data!O17</f>
        <v>0.1398095408603228</v>
      </c>
      <c r="I2">
        <f>Data!P17</f>
        <v>0.15835253538142074</v>
      </c>
      <c r="J2">
        <f>Data!Q17</f>
        <v>0.18215088185757267</v>
      </c>
      <c r="K2">
        <f>Data!R17</f>
        <v>0.21221927757864784</v>
      </c>
      <c r="L2">
        <f>Data!S17</f>
        <v>0.24946663085423515</v>
      </c>
      <c r="M2">
        <f>Data!T17</f>
        <v>0.29449424874790181</v>
      </c>
      <c r="N2">
        <f>Data!U17</f>
        <v>0.34734835659024643</v>
      </c>
      <c r="O2">
        <f>Data!V17</f>
        <v>0.40728751088471982</v>
      </c>
      <c r="P2">
        <f>Data!W17</f>
        <v>0.47266176956689709</v>
      </c>
      <c r="Q2">
        <f>Data!X17</f>
        <v>0.54100000000000004</v>
      </c>
      <c r="R2">
        <f>Data!Y17</f>
        <v>0.60933823043310298</v>
      </c>
      <c r="S2">
        <f>Data!Z17</f>
        <v>0.67471248911528015</v>
      </c>
      <c r="T2">
        <f>Data!AA17</f>
        <v>0.73465164340975353</v>
      </c>
      <c r="U2">
        <f>Data!AB17</f>
        <v>0.7875057512520981</v>
      </c>
      <c r="V2">
        <f>Data!AC17</f>
        <v>0.83253336914576481</v>
      </c>
      <c r="W2">
        <f>Data!AD17</f>
        <v>0.86978072242135229</v>
      </c>
      <c r="X2">
        <f>Data!AE17</f>
        <v>0.89984911814242741</v>
      </c>
      <c r="Y2">
        <f>Data!AF17</f>
        <v>0.92364746461857927</v>
      </c>
      <c r="Z2">
        <f>Data!AG17</f>
        <v>0.94219045913967725</v>
      </c>
      <c r="AA2">
        <f>Data!AH17</f>
        <v>0.95646304842299379</v>
      </c>
      <c r="AB2">
        <f>Data!AI17</f>
        <v>0.96734564824772007</v>
      </c>
      <c r="AC2">
        <f>Data!AJ17</f>
        <v>0.97558395989643709</v>
      </c>
      <c r="AD2">
        <f>Data!AK17</f>
        <v>0.98178659933611689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2.2161047539909582E-3</v>
      </c>
      <c r="D6">
        <f>Data!K21</f>
        <v>2.9760458601116261E-3</v>
      </c>
      <c r="E6">
        <f>Data!L21</f>
        <v>3.9895490365298792E-3</v>
      </c>
      <c r="F6">
        <f>Data!M21</f>
        <v>5.3356783908954262E-3</v>
      </c>
      <c r="G6">
        <f>Data!N21</f>
        <v>7.1138809766350172E-3</v>
      </c>
      <c r="H6">
        <f>Data!O21</f>
        <v>9.4460034085494752E-3</v>
      </c>
      <c r="I6">
        <f>Data!P21</f>
        <v>1.2475904474088355E-2</v>
      </c>
      <c r="J6">
        <f>Data!Q21</f>
        <v>1.6364523179341936E-2</v>
      </c>
      <c r="K6">
        <f>Data!R21</f>
        <v>2.1277659735073173E-2</v>
      </c>
      <c r="L6">
        <f>Data!S21</f>
        <v>2.7363828570953451E-2</v>
      </c>
      <c r="M6">
        <f>Data!T21</f>
        <v>3.4721282475147351E-2</v>
      </c>
      <c r="N6">
        <f>Data!U21</f>
        <v>4.3357574606249408E-2</v>
      </c>
      <c r="O6">
        <f>Data!V21</f>
        <v>5.3151554066130681E-2</v>
      </c>
      <c r="P6">
        <f>Data!W21</f>
        <v>6.3833622478251154E-2</v>
      </c>
      <c r="Q6">
        <f>Data!X21</f>
        <v>7.4999999999999997E-2</v>
      </c>
      <c r="R6">
        <f>Data!Y21</f>
        <v>8.6166377521748855E-2</v>
      </c>
      <c r="S6">
        <f>Data!Z21</f>
        <v>9.6848445933869307E-2</v>
      </c>
      <c r="T6">
        <f>Data!AA21</f>
        <v>0.10664242539375059</v>
      </c>
      <c r="U6">
        <f>Data!AB21</f>
        <v>0.11527871752485264</v>
      </c>
      <c r="V6">
        <f>Data!AC21</f>
        <v>0.12263617142904654</v>
      </c>
      <c r="W6">
        <f>Data!AD21</f>
        <v>0.12872234026492685</v>
      </c>
      <c r="X6">
        <f>Data!AE21</f>
        <v>0.13363547682065807</v>
      </c>
      <c r="Y6">
        <f>Data!AF21</f>
        <v>0.13752409552591163</v>
      </c>
      <c r="Z6">
        <f>Data!AG21</f>
        <v>0.14055399659145051</v>
      </c>
      <c r="AA6">
        <f>Data!AH21</f>
        <v>0.14288611902336498</v>
      </c>
      <c r="AB6">
        <f>Data!AI21</f>
        <v>0.14466432160910458</v>
      </c>
      <c r="AC6">
        <f>Data!AJ21</f>
        <v>0.1460104509634701</v>
      </c>
      <c r="AD6">
        <f>Data!AK21</f>
        <v>0.14702395413988836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opLeftCell="F1" zoomScale="80" zoomScaleNormal="80" workbookViewId="0">
      <selection activeCell="AE1" sqref="AE1:AE1048576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6.6750934139880036E-2</v>
      </c>
      <c r="D2">
        <f>Data!K24</f>
        <v>7.2343622496426507E-2</v>
      </c>
      <c r="E2">
        <f>Data!L24</f>
        <v>7.8447036139913343E-2</v>
      </c>
      <c r="F2">
        <f>Data!M24</f>
        <v>8.5099598221031109E-2</v>
      </c>
      <c r="G2">
        <f>Data!N24</f>
        <v>9.2340969528983116E-2</v>
      </c>
      <c r="H2">
        <f>Data!O24</f>
        <v>0.10021173140470754</v>
      </c>
      <c r="I2">
        <f>Data!P24</f>
        <v>0.10875298422848828</v>
      </c>
      <c r="J2">
        <f>Data!Q24</f>
        <v>0.11800585298365679</v>
      </c>
      <c r="K2">
        <f>Data!R24</f>
        <v>0.12801089280189637</v>
      </c>
      <c r="L2">
        <f>Data!S24</f>
        <v>0.13880738961936787</v>
      </c>
      <c r="M2">
        <f>Data!T24</f>
        <v>0.15043255425148291</v>
      </c>
      <c r="N2">
        <f>Data!U24</f>
        <v>0.16292061243269934</v>
      </c>
      <c r="O2">
        <f>Data!V24</f>
        <v>0.17630179871741478</v>
      </c>
      <c r="P2">
        <f>Data!W24</f>
        <v>0.19060126856829279</v>
      </c>
      <c r="Q2">
        <f>Data!X24</f>
        <v>0.20583795032700405</v>
      </c>
      <c r="R2">
        <f>Data!Y24</f>
        <v>0.22202336678786697</v>
      </c>
      <c r="S2">
        <f>Data!Z24</f>
        <v>0.23916046433597252</v>
      </c>
      <c r="T2">
        <f>Data!AA24</f>
        <v>0.2572424954608335</v>
      </c>
      <c r="U2">
        <f>Data!AB24</f>
        <v>0.27625200715629517</v>
      </c>
      <c r="V2">
        <f>Data!AC24</f>
        <v>0.29615999240124607</v>
      </c>
      <c r="W2">
        <f>Data!AD24</f>
        <v>0.31692526368366364</v>
      </c>
      <c r="X2">
        <f>Data!AE24</f>
        <v>0.33849410555351556</v>
      </c>
      <c r="Y2">
        <f>Data!AF24</f>
        <v>0.3608002568364625</v>
      </c>
      <c r="Z2">
        <f>Data!AG24</f>
        <v>0.38376526211016398</v>
      </c>
      <c r="AA2">
        <f>Data!AH24</f>
        <v>0.40729921648867251</v>
      </c>
      <c r="AB2">
        <f>Data!AI24</f>
        <v>0.4313019083564576</v>
      </c>
      <c r="AC2">
        <f>Data!AJ24</f>
        <v>0.45566434266064693</v>
      </c>
      <c r="AD2">
        <f>Data!AK24</f>
        <v>0.4802706043958494</v>
      </c>
    </row>
    <row r="3" spans="1:30" x14ac:dyDescent="0.35">
      <c r="A3" t="s">
        <v>2</v>
      </c>
      <c r="B3">
        <f>Data!I25</f>
        <v>0.01</v>
      </c>
      <c r="C3">
        <f>Data!J25</f>
        <v>0.01</v>
      </c>
      <c r="D3">
        <f>Data!K25</f>
        <v>0.01</v>
      </c>
      <c r="E3">
        <f>Data!L25</f>
        <v>0.01</v>
      </c>
      <c r="F3">
        <f>Data!M25</f>
        <v>0.01</v>
      </c>
      <c r="G3">
        <f>Data!N25</f>
        <v>0.01</v>
      </c>
      <c r="H3">
        <f>Data!O25</f>
        <v>0.01</v>
      </c>
      <c r="I3">
        <f>Data!P25</f>
        <v>0.01</v>
      </c>
      <c r="J3">
        <f>Data!Q25</f>
        <v>0.01</v>
      </c>
      <c r="K3">
        <f>Data!R25</f>
        <v>0.01</v>
      </c>
      <c r="L3">
        <f>Data!S25</f>
        <v>0.01</v>
      </c>
      <c r="M3">
        <f>Data!T25</f>
        <v>0.01</v>
      </c>
      <c r="N3">
        <f>Data!U25</f>
        <v>0.01</v>
      </c>
      <c r="O3">
        <f>Data!V25</f>
        <v>0.01</v>
      </c>
      <c r="P3">
        <f>Data!W25</f>
        <v>0.01</v>
      </c>
      <c r="Q3">
        <f>Data!X25</f>
        <v>0.01</v>
      </c>
      <c r="R3">
        <f>Data!Y25</f>
        <v>0.01</v>
      </c>
      <c r="S3">
        <f>Data!Z25</f>
        <v>0.01</v>
      </c>
      <c r="T3">
        <f>Data!AA25</f>
        <v>0.01</v>
      </c>
      <c r="U3">
        <f>Data!AB25</f>
        <v>0.01</v>
      </c>
      <c r="V3">
        <f>Data!AC25</f>
        <v>0.01</v>
      </c>
      <c r="W3">
        <f>Data!AD25</f>
        <v>0.01</v>
      </c>
      <c r="X3">
        <f>Data!AE25</f>
        <v>0.01</v>
      </c>
      <c r="Y3">
        <f>Data!AF25</f>
        <v>0.01</v>
      </c>
      <c r="Z3">
        <f>Data!AG25</f>
        <v>0.01</v>
      </c>
      <c r="AA3">
        <f>Data!AH25</f>
        <v>0.01</v>
      </c>
      <c r="AB3">
        <f>Data!AI25</f>
        <v>0.01</v>
      </c>
      <c r="AC3">
        <f>Data!AJ25</f>
        <v>0.01</v>
      </c>
      <c r="AD3">
        <f>Data!AK25</f>
        <v>0.01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0.5</v>
      </c>
      <c r="C2">
        <f>Data!J31</f>
        <v>0.53456921017167336</v>
      </c>
      <c r="D2">
        <f>Data!K31</f>
        <v>0.52866208794943437</v>
      </c>
      <c r="E2">
        <f>Data!L31</f>
        <v>0.53456921017167336</v>
      </c>
      <c r="F2">
        <f>Data!M31</f>
        <v>0.54158634824696117</v>
      </c>
      <c r="G2">
        <f>Data!N31</f>
        <v>0.5498752445598426</v>
      </c>
      <c r="H2">
        <f>Data!O31</f>
        <v>0.55960146101105879</v>
      </c>
      <c r="I2">
        <f>Data!P31</f>
        <v>0.57092553245024391</v>
      </c>
      <c r="J2">
        <f>Data!Q31</f>
        <v>0.58399080743303777</v>
      </c>
      <c r="K2">
        <f>Data!R31</f>
        <v>0.59890805572070915</v>
      </c>
      <c r="L2">
        <f>Data!S31</f>
        <v>0.61573760825049118</v>
      </c>
      <c r="M2">
        <f>Data!T31</f>
        <v>0.63447071068499761</v>
      </c>
      <c r="N2">
        <f>Data!U31</f>
        <v>0.65501275943619375</v>
      </c>
      <c r="O2">
        <f>Data!V31</f>
        <v>0.6771718468871023</v>
      </c>
      <c r="P2">
        <f>Data!W31</f>
        <v>0.700656169943774</v>
      </c>
      <c r="Q2">
        <f>Data!X31</f>
        <v>0.72508300134376102</v>
      </c>
      <c r="R2">
        <f>Data!Y31</f>
        <v>0.75</v>
      </c>
      <c r="S2">
        <f>Data!Z31</f>
        <v>0.77491699865623898</v>
      </c>
      <c r="T2">
        <f>Data!AA31</f>
        <v>0.799343830056226</v>
      </c>
      <c r="U2">
        <f>Data!AB31</f>
        <v>0.8228281531128977</v>
      </c>
      <c r="V2">
        <f>Data!AC31</f>
        <v>0.84498724056380625</v>
      </c>
      <c r="W2">
        <f>Data!AD31</f>
        <v>0.86552928931500239</v>
      </c>
      <c r="X2">
        <f>Data!AE31</f>
        <v>0.88426239174950894</v>
      </c>
      <c r="Y2">
        <f>Data!AF31</f>
        <v>0.90109194427929085</v>
      </c>
      <c r="Z2">
        <f>Data!AG31</f>
        <v>0.91600919256696223</v>
      </c>
      <c r="AA2">
        <f>Data!AH31</f>
        <v>0.9290744675497562</v>
      </c>
      <c r="AB2">
        <f>Data!AI31</f>
        <v>0.9403985389889411</v>
      </c>
      <c r="AC2">
        <f>Data!AJ31</f>
        <v>0.9501247554401574</v>
      </c>
      <c r="AD2">
        <f>Data!AK31</f>
        <v>0.95841365175303883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zoomScale="70" zoomScaleNormal="70" workbookViewId="0">
      <selection activeCell="E18" sqref="E18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0.34799999999999998</v>
      </c>
      <c r="E10" s="22">
        <v>0.23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0.34799999999999998</v>
      </c>
      <c r="J10">
        <f>IF($G10="s-curve",$E10+($F10-$E10)*$O$2/(1+EXP($O$3*(COUNT($I$9:J$9)+$O$4))),TREND($E10:$F10,$E$9:$F$9,J$9))</f>
        <v>0.28576839372836865</v>
      </c>
      <c r="K10">
        <f>IF($G10="s-curve",$E10+($F10-$E10)*$O$2/(1+EXP($O$3*(COUNT($I$9:K$9)+$O$4))),TREND($E10:$F10,$E$9:$F$9,K$9))</f>
        <v>0.30341908797231432</v>
      </c>
      <c r="L10">
        <f>IF($G10="s-curve",$E10+($F10-$E10)*$O$2/(1+EXP($O$3*(COUNT($I$9:L$9)+$O$4))),TREND($E10:$F10,$E$9:$F$9,L$9))</f>
        <v>0.32590608580431069</v>
      </c>
      <c r="M10">
        <f>IF($G10="s-curve",$E10+($F10-$E10)*$O$2/(1+EXP($O$3*(COUNT($I$9:M$9)+$O$4))),TREND($E10:$F10,$E$9:$F$9,M$9))</f>
        <v>0.35405389117397068</v>
      </c>
      <c r="N10">
        <f>IF($G10="s-curve",$E10+($F10-$E10)*$O$2/(1+EXP($O$3*(COUNT($I$9:N$9)+$O$4))),TREND($E10:$F10,$E$9:$F$9,N$9))</f>
        <v>0.38852018628672946</v>
      </c>
      <c r="O10">
        <f>IF($G10="s-curve",$E10+($F10-$E10)*$O$2/(1+EXP($O$3*(COUNT($I$9:O$9)+$O$4))),TREND($E10:$F10,$E$9:$F$9,O$9))</f>
        <v>0.4296033276297414</v>
      </c>
      <c r="P10">
        <f>IF($G10="s-curve",$E10+($F10-$E10)*$O$2/(1+EXP($O$3*(COUNT($I$9:P$9)+$O$4))),TREND($E10:$F10,$E$9:$F$9,P$9))</f>
        <v>0.47703240163494742</v>
      </c>
      <c r="Q10">
        <f>IF($G10="s-curve",$E10+($F10-$E10)*$O$2/(1+EXP($O$3*(COUNT($I$9:Q$9)+$O$4))),TREND($E10:$F10,$E$9:$F$9,Q$9))</f>
        <v>0.52980778985909904</v>
      </c>
      <c r="R10">
        <f>IF($G10="s-curve",$E10+($F10-$E10)*$O$2/(1+EXP($O$3*(COUNT($I$9:R$9)+$O$4))),TREND($E10:$F10,$E$9:$F$9,R$9))</f>
        <v>0.58617901908531289</v>
      </c>
      <c r="S10">
        <f>IF($G10="s-curve",$E10+($F10-$E10)*$O$2/(1+EXP($O$3*(COUNT($I$9:S$9)+$O$4))),TREND($E10:$F10,$E$9:$F$9,S$9))</f>
        <v>0.6438209809146872</v>
      </c>
      <c r="T10">
        <f>IF($G10="s-curve",$E10+($F10-$E10)*$O$2/(1+EXP($O$3*(COUNT($I$9:T$9)+$O$4))),TREND($E10:$F10,$E$9:$F$9,T$9))</f>
        <v>0.70019221014090094</v>
      </c>
      <c r="U10">
        <f>IF($G10="s-curve",$E10+($F10-$E10)*$O$2/(1+EXP($O$3*(COUNT($I$9:U$9)+$O$4))),TREND($E10:$F10,$E$9:$F$9,U$9))</f>
        <v>0.75296759836505256</v>
      </c>
      <c r="V10">
        <f>IF($G10="s-curve",$E10+($F10-$E10)*$O$2/(1+EXP($O$3*(COUNT($I$9:V$9)+$O$4))),TREND($E10:$F10,$E$9:$F$9,V$9))</f>
        <v>0.80039667237025858</v>
      </c>
      <c r="W10">
        <f>IF($G10="s-curve",$E10+($F10-$E10)*$O$2/(1+EXP($O$3*(COUNT($I$9:W$9)+$O$4))),TREND($E10:$F10,$E$9:$F$9,W$9))</f>
        <v>0.84147981371327052</v>
      </c>
      <c r="X10">
        <f>IF($G10="s-curve",$E10+($F10-$E10)*$O$2/(1+EXP($O$3*(COUNT($I$9:X$9)+$O$4))),TREND($E10:$F10,$E$9:$F$9,X$9))</f>
        <v>0.87594610882602941</v>
      </c>
      <c r="Y10">
        <f>IF($G10="s-curve",$E10+($F10-$E10)*$O$2/(1+EXP($O$3*(COUNT($I$9:Y$9)+$O$4))),TREND($E10:$F10,$E$9:$F$9,Y$9))</f>
        <v>0.9040939141956893</v>
      </c>
      <c r="Z10">
        <f>IF($G10="s-curve",$E10+($F10-$E10)*$O$2/(1+EXP($O$3*(COUNT($I$9:Z$9)+$O$4))),TREND($E10:$F10,$E$9:$F$9,Z$9))</f>
        <v>0.92658091202768578</v>
      </c>
      <c r="AA10">
        <f>IF($G10="s-curve",$E10+($F10-$E10)*$O$2/(1+EXP($O$3*(COUNT($I$9:AA$9)+$O$4))),TREND($E10:$F10,$E$9:$F$9,AA$9))</f>
        <v>0.94423160627163139</v>
      </c>
      <c r="AB10">
        <f>IF($G10="s-curve",$E10+($F10-$E10)*$O$2/(1+EXP($O$3*(COUNT($I$9:AB$9)+$O$4))),TREND($E10:$F10,$E$9:$F$9,AB$9))</f>
        <v>0.95789538574372557</v>
      </c>
      <c r="AC10">
        <f>IF($G10="s-curve",$E10+($F10-$E10)*$O$2/(1+EXP($O$3*(COUNT($I$9:AC$9)+$O$4))),TREND($E10:$F10,$E$9:$F$9,AC$9))</f>
        <v>0.96835971578564195</v>
      </c>
      <c r="AD10">
        <f>IF($G10="s-curve",$E10+($F10-$E10)*$O$2/(1+EXP($O$3*(COUNT($I$9:AD$9)+$O$4))),TREND($E10:$F10,$E$9:$F$9,AD$9))</f>
        <v>0.97630797829499605</v>
      </c>
      <c r="AE10">
        <f>IF($G10="s-curve",$E10+($F10-$E10)*$O$2/(1+EXP($O$3*(COUNT($I$9:AE$9)+$O$4))),TREND($E10:$F10,$E$9:$F$9,AE$9))</f>
        <v>0.98230742516928027</v>
      </c>
      <c r="AF10">
        <f>IF($G10="s-curve",$E10+($F10-$E10)*$O$2/(1+EXP($O$3*(COUNT($I$9:AF$9)+$O$4))),TREND($E10:$F10,$E$9:$F$9,AF$9))</f>
        <v>0.98681449434688973</v>
      </c>
      <c r="AG10">
        <f>IF($G10="s-curve",$E10+($F10-$E10)*$O$2/(1+EXP($O$3*(COUNT($I$9:AG$9)+$O$4))),TREND($E10:$F10,$E$9:$F$9,AG$9))</f>
        <v>0.99018839091263411</v>
      </c>
      <c r="AH10">
        <f>IF($G10="s-curve",$E10+($F10-$E10)*$O$2/(1+EXP($O$3*(COUNT($I$9:AH$9)+$O$4))),TREND($E10:$F10,$E$9:$F$9,AH$9))</f>
        <v>0.99270729644190148</v>
      </c>
      <c r="AI10">
        <f>IF($G10="s-curve",$E10+($F10-$E10)*$O$2/(1+EXP($O$3*(COUNT($I$9:AI$9)+$O$4))),TREND($E10:$F10,$E$9:$F$9,AI$9))</f>
        <v>0.9945841378906537</v>
      </c>
      <c r="AJ10">
        <f>IF($G10="s-curve",$E10+($F10-$E10)*$O$2/(1+EXP($O$3*(COUNT($I$9:AJ$9)+$O$4))),TREND($E10:$F10,$E$9:$F$9,AJ$9))</f>
        <v>0.9959805032159601</v>
      </c>
      <c r="AK10">
        <f>IF($G10="s-curve",$E10+($F10-$E10)*$O$2/(1+EXP($O$3*(COUNT($I$9:AK$9)+$O$4))),TREND($E10:$F10,$E$9:$F$9,AK$9))</f>
        <v>0.99701824935068328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0.16400000000000001</v>
      </c>
      <c r="E14" s="22">
        <v>0.10199999999999999</v>
      </c>
      <c r="F14" s="41">
        <v>0.15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0.16400000000000001</v>
      </c>
      <c r="J14">
        <f>IF($G14="s-curve",$E14+($F14-$E14)*$O$2/(1+EXP($O$3*(COUNT($I$9:J$9)+$O$4))),TREND($E14:$F14,$E$9:$F$9,J$9))</f>
        <v>0.10547647129735284</v>
      </c>
      <c r="K14">
        <f>IF($G14="s-curve",$E14+($F14-$E14)*$O$2/(1+EXP($O$3*(COUNT($I$9:K$9)+$O$4))),TREND($E14:$F14,$E$9:$F$9,K$9))</f>
        <v>0.10657677431515725</v>
      </c>
      <c r="L14">
        <f>IF($G14="s-curve",$E14+($F14-$E14)*$O$2/(1+EXP($O$3*(COUNT($I$9:L$9)+$O$4))),TREND($E14:$F14,$E$9:$F$9,L$9))</f>
        <v>0.10797856119299598</v>
      </c>
      <c r="M14">
        <f>IF($G14="s-curve",$E14+($F14-$E14)*$O$2/(1+EXP($O$3*(COUNT($I$9:M$9)+$O$4))),TREND($E14:$F14,$E$9:$F$9,M$9))</f>
        <v>0.10973322957967609</v>
      </c>
      <c r="N14">
        <f>IF($G14="s-curve",$E14+($F14-$E14)*$O$2/(1+EXP($O$3*(COUNT($I$9:N$9)+$O$4))),TREND($E14:$F14,$E$9:$F$9,N$9))</f>
        <v>0.11188177784644547</v>
      </c>
      <c r="O14">
        <f>IF($G14="s-curve",$E14+($F14-$E14)*$O$2/(1+EXP($O$3*(COUNT($I$9:O$9)+$O$4))),TREND($E14:$F14,$E$9:$F$9,O$9))</f>
        <v>0.1144428048392566</v>
      </c>
      <c r="P14">
        <f>IF($G14="s-curve",$E14+($F14-$E14)*$O$2/(1+EXP($O$3*(COUNT($I$9:P$9)+$O$4))),TREND($E14:$F14,$E$9:$F$9,P$9))</f>
        <v>0.11739942243958112</v>
      </c>
      <c r="Q14">
        <f>IF($G14="s-curve",$E14+($F14-$E14)*$O$2/(1+EXP($O$3*(COUNT($I$9:Q$9)+$O$4))),TREND($E14:$F14,$E$9:$F$9,Q$9))</f>
        <v>0.12068931677043734</v>
      </c>
      <c r="R14">
        <f>IF($G14="s-curve",$E14+($F14-$E14)*$O$2/(1+EXP($O$3*(COUNT($I$9:R$9)+$O$4))),TREND($E14:$F14,$E$9:$F$9,R$9))</f>
        <v>0.12420336742350002</v>
      </c>
      <c r="S14">
        <f>IF($G14="s-curve",$E14+($F14-$E14)*$O$2/(1+EXP($O$3*(COUNT($I$9:S$9)+$O$4))),TREND($E14:$F14,$E$9:$F$9,S$9))</f>
        <v>0.12779663257649998</v>
      </c>
      <c r="T14">
        <f>IF($G14="s-curve",$E14+($F14-$E14)*$O$2/(1+EXP($O$3*(COUNT($I$9:T$9)+$O$4))),TREND($E14:$F14,$E$9:$F$9,T$9))</f>
        <v>0.13131068322956266</v>
      </c>
      <c r="U14">
        <f>IF($G14="s-curve",$E14+($F14-$E14)*$O$2/(1+EXP($O$3*(COUNT($I$9:U$9)+$O$4))),TREND($E14:$F14,$E$9:$F$9,U$9))</f>
        <v>0.13460057756041885</v>
      </c>
      <c r="V14">
        <f>IF($G14="s-curve",$E14+($F14-$E14)*$O$2/(1+EXP($O$3*(COUNT($I$9:V$9)+$O$4))),TREND($E14:$F14,$E$9:$F$9,V$9))</f>
        <v>0.13755719516074338</v>
      </c>
      <c r="W14">
        <f>IF($G14="s-curve",$E14+($F14-$E14)*$O$2/(1+EXP($O$3*(COUNT($I$9:W$9)+$O$4))),TREND($E14:$F14,$E$9:$F$9,W$9))</f>
        <v>0.14011822215355452</v>
      </c>
      <c r="X14">
        <f>IF($G14="s-curve",$E14+($F14-$E14)*$O$2/(1+EXP($O$3*(COUNT($I$9:X$9)+$O$4))),TREND($E14:$F14,$E$9:$F$9,X$9))</f>
        <v>0.1422667704203239</v>
      </c>
      <c r="Y14">
        <f>IF($G14="s-curve",$E14+($F14-$E14)*$O$2/(1+EXP($O$3*(COUNT($I$9:Y$9)+$O$4))),TREND($E14:$F14,$E$9:$F$9,Y$9))</f>
        <v>0.14402143880700402</v>
      </c>
      <c r="Z14">
        <f>IF($G14="s-curve",$E14+($F14-$E14)*$O$2/(1+EXP($O$3*(COUNT($I$9:Z$9)+$O$4))),TREND($E14:$F14,$E$9:$F$9,Z$9))</f>
        <v>0.14542322568484273</v>
      </c>
      <c r="AA14">
        <f>IF($G14="s-curve",$E14+($F14-$E14)*$O$2/(1+EXP($O$3*(COUNT($I$9:AA$9)+$O$4))),TREND($E14:$F14,$E$9:$F$9,AA$9))</f>
        <v>0.14652352870264715</v>
      </c>
      <c r="AB14">
        <f>IF($G14="s-curve",$E14+($F14-$E14)*$O$2/(1+EXP($O$3*(COUNT($I$9:AB$9)+$O$4))),TREND($E14:$F14,$E$9:$F$9,AB$9))</f>
        <v>0.14737529677363484</v>
      </c>
      <c r="AC14">
        <f>IF($G14="s-curve",$E14+($F14-$E14)*$O$2/(1+EXP($O$3*(COUNT($I$9:AC$9)+$O$4))),TREND($E14:$F14,$E$9:$F$9,AC$9))</f>
        <v>0.14802761864637767</v>
      </c>
      <c r="AD14">
        <f>IF($G14="s-curve",$E14+($F14-$E14)*$O$2/(1+EXP($O$3*(COUNT($I$9:AD$9)+$O$4))),TREND($E14:$F14,$E$9:$F$9,AD$9))</f>
        <v>0.1485230947508569</v>
      </c>
      <c r="AE14">
        <f>IF($G14="s-curve",$E14+($F14-$E14)*$O$2/(1+EXP($O$3*(COUNT($I$9:AE$9)+$O$4))),TREND($E14:$F14,$E$9:$F$9,AE$9))</f>
        <v>0.14889708624431877</v>
      </c>
      <c r="AF14">
        <f>IF($G14="s-curve",$E14+($F14-$E14)*$O$2/(1+EXP($O$3*(COUNT($I$9:AF$9)+$O$4))),TREND($E14:$F14,$E$9:$F$9,AF$9))</f>
        <v>0.14917804640084506</v>
      </c>
      <c r="AG14">
        <f>IF($G14="s-curve",$E14+($F14-$E14)*$O$2/(1+EXP($O$3*(COUNT($I$9:AG$9)+$O$4))),TREND($E14:$F14,$E$9:$F$9,AG$9))</f>
        <v>0.14938836722572263</v>
      </c>
      <c r="AH14">
        <f>IF($G14="s-curve",$E14+($F14-$E14)*$O$2/(1+EXP($O$3*(COUNT($I$9:AH$9)+$O$4))),TREND($E14:$F14,$E$9:$F$9,AH$9))</f>
        <v>0.14954538990806659</v>
      </c>
      <c r="AI14">
        <f>IF($G14="s-curve",$E14+($F14-$E14)*$O$2/(1+EXP($O$3*(COUNT($I$9:AI$9)+$O$4))),TREND($E14:$F14,$E$9:$F$9,AI$9))</f>
        <v>0.14966238781656022</v>
      </c>
      <c r="AJ14">
        <f>IF($G14="s-curve",$E14+($F14-$E14)*$O$2/(1+EXP($O$3*(COUNT($I$9:AJ$9)+$O$4))),TREND($E14:$F14,$E$9:$F$9,AJ$9))</f>
        <v>0.1497494339667092</v>
      </c>
      <c r="AK14">
        <f>IF($G14="s-curve",$E14+($F14-$E14)*$O$2/(1+EXP($O$3*(COUNT($I$9:AK$9)+$O$4))),TREND($E14:$F14,$E$9:$F$9,AK$9))</f>
        <v>0.14981412463484778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8.2000000000000003E-2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9.5562561094424667E-2</v>
      </c>
      <c r="K17">
        <f>IF($G17="s-curve",$E17+($F17-$E17)*$I$2/(1+EXP($I$3*(COUNT($I$9:K$9)+$I$4))),TREND($E17:$F17,$E$9:$F$9,K$9))</f>
        <v>0.10021340066388315</v>
      </c>
      <c r="L17">
        <f>IF($G17="s-curve",$E17+($F17-$E17)*$I$2/(1+EXP($I$3*(COUNT($I$9:L$9)+$I$4))),TREND($E17:$F17,$E$9:$F$9,L$9))</f>
        <v>0.10641604010356287</v>
      </c>
      <c r="M17">
        <f>IF($G17="s-curve",$E17+($F17-$E17)*$I$2/(1+EXP($I$3*(COUNT($I$9:M$9)+$I$4))),TREND($E17:$F17,$E$9:$F$9,M$9))</f>
        <v>0.11465435175228002</v>
      </c>
      <c r="N17">
        <f>IF($G17="s-curve",$E17+($F17-$E17)*$I$2/(1+EXP($I$3*(COUNT($I$9:N$9)+$I$4))),TREND($E17:$F17,$E$9:$F$9,N$9))</f>
        <v>0.12553695157700631</v>
      </c>
      <c r="O17">
        <f>IF($G17="s-curve",$E17+($F17-$E17)*$I$2/(1+EXP($I$3*(COUNT($I$9:O$9)+$I$4))),TREND($E17:$F17,$E$9:$F$9,O$9))</f>
        <v>0.1398095408603228</v>
      </c>
      <c r="P17">
        <f>IF($G17="s-curve",$E17+($F17-$E17)*$I$2/(1+EXP($I$3*(COUNT($I$9:P$9)+$I$4))),TREND($E17:$F17,$E$9:$F$9,P$9))</f>
        <v>0.15835253538142074</v>
      </c>
      <c r="Q17">
        <f>IF($G17="s-curve",$E17+($F17-$E17)*$I$2/(1+EXP($I$3*(COUNT($I$9:Q$9)+$I$4))),TREND($E17:$F17,$E$9:$F$9,Q$9))</f>
        <v>0.18215088185757267</v>
      </c>
      <c r="R17">
        <f>IF($G17="s-curve",$E17+($F17-$E17)*$I$2/(1+EXP($I$3*(COUNT($I$9:R$9)+$I$4))),TREND($E17:$F17,$E$9:$F$9,R$9))</f>
        <v>0.21221927757864784</v>
      </c>
      <c r="S17">
        <f>IF($G17="s-curve",$E17+($F17-$E17)*$I$2/(1+EXP($I$3*(COUNT($I$9:S$9)+$I$4))),TREND($E17:$F17,$E$9:$F$9,S$9))</f>
        <v>0.24946663085423515</v>
      </c>
      <c r="T17">
        <f>IF($G17="s-curve",$E17+($F17-$E17)*$I$2/(1+EXP($I$3*(COUNT($I$9:T$9)+$I$4))),TREND($E17:$F17,$E$9:$F$9,T$9))</f>
        <v>0.29449424874790181</v>
      </c>
      <c r="U17">
        <f>IF($G17="s-curve",$E17+($F17-$E17)*$I$2/(1+EXP($I$3*(COUNT($I$9:U$9)+$I$4))),TREND($E17:$F17,$E$9:$F$9,U$9))</f>
        <v>0.34734835659024643</v>
      </c>
      <c r="V17">
        <f>IF($G17="s-curve",$E17+($F17-$E17)*$I$2/(1+EXP($I$3*(COUNT($I$9:V$9)+$I$4))),TREND($E17:$F17,$E$9:$F$9,V$9))</f>
        <v>0.40728751088471982</v>
      </c>
      <c r="W17">
        <f>IF($G17="s-curve",$E17+($F17-$E17)*$I$2/(1+EXP($I$3*(COUNT($I$9:W$9)+$I$4))),TREND($E17:$F17,$E$9:$F$9,W$9))</f>
        <v>0.47266176956689709</v>
      </c>
      <c r="X17">
        <f>IF($G17="s-curve",$E17+($F17-$E17)*$I$2/(1+EXP($I$3*(COUNT($I$9:X$9)+$I$4))),TREND($E17:$F17,$E$9:$F$9,X$9))</f>
        <v>0.54100000000000004</v>
      </c>
      <c r="Y17">
        <f>IF($G17="s-curve",$E17+($F17-$E17)*$I$2/(1+EXP($I$3*(COUNT($I$9:Y$9)+$I$4))),TREND($E17:$F17,$E$9:$F$9,Y$9))</f>
        <v>0.60933823043310298</v>
      </c>
      <c r="Z17">
        <f>IF($G17="s-curve",$E17+($F17-$E17)*$I$2/(1+EXP($I$3*(COUNT($I$9:Z$9)+$I$4))),TREND($E17:$F17,$E$9:$F$9,Z$9))</f>
        <v>0.67471248911528015</v>
      </c>
      <c r="AA17">
        <f>IF($G17="s-curve",$E17+($F17-$E17)*$I$2/(1+EXP($I$3*(COUNT($I$9:AA$9)+$I$4))),TREND($E17:$F17,$E$9:$F$9,AA$9))</f>
        <v>0.73465164340975353</v>
      </c>
      <c r="AB17">
        <f>IF($G17="s-curve",$E17+($F17-$E17)*$I$2/(1+EXP($I$3*(COUNT($I$9:AB$9)+$I$4))),TREND($E17:$F17,$E$9:$F$9,AB$9))</f>
        <v>0.7875057512520981</v>
      </c>
      <c r="AC17">
        <f>IF($G17="s-curve",$E17+($F17-$E17)*$I$2/(1+EXP($I$3*(COUNT($I$9:AC$9)+$I$4))),TREND($E17:$F17,$E$9:$F$9,AC$9))</f>
        <v>0.83253336914576481</v>
      </c>
      <c r="AD17">
        <f>IF($G17="s-curve",$E17+($F17-$E17)*$I$2/(1+EXP($I$3*(COUNT($I$9:AD$9)+$I$4))),TREND($E17:$F17,$E$9:$F$9,AD$9))</f>
        <v>0.86978072242135229</v>
      </c>
      <c r="AE17">
        <f>IF($G17="s-curve",$E17+($F17-$E17)*$I$2/(1+EXP($I$3*(COUNT($I$9:AE$9)+$I$4))),TREND($E17:$F17,$E$9:$F$9,AE$9))</f>
        <v>0.89984911814242741</v>
      </c>
      <c r="AF17">
        <f>IF($G17="s-curve",$E17+($F17-$E17)*$I$2/(1+EXP($I$3*(COUNT($I$9:AF$9)+$I$4))),TREND($E17:$F17,$E$9:$F$9,AF$9))</f>
        <v>0.92364746461857927</v>
      </c>
      <c r="AG17">
        <f>IF($G17="s-curve",$E17+($F17-$E17)*$I$2/(1+EXP($I$3*(COUNT($I$9:AG$9)+$I$4))),TREND($E17:$F17,$E$9:$F$9,AG$9))</f>
        <v>0.94219045913967725</v>
      </c>
      <c r="AH17">
        <f>IF($G17="s-curve",$E17+($F17-$E17)*$I$2/(1+EXP($I$3*(COUNT($I$9:AH$9)+$I$4))),TREND($E17:$F17,$E$9:$F$9,AH$9))</f>
        <v>0.95646304842299379</v>
      </c>
      <c r="AI17">
        <f>IF($G17="s-curve",$E17+($F17-$E17)*$I$2/(1+EXP($I$3*(COUNT($I$9:AI$9)+$I$4))),TREND($E17:$F17,$E$9:$F$9,AI$9))</f>
        <v>0.96734564824772007</v>
      </c>
      <c r="AJ17">
        <f>IF($G17="s-curve",$E17+($F17-$E17)*$I$2/(1+EXP($I$3*(COUNT($I$9:AJ$9)+$I$4))),TREND($E17:$F17,$E$9:$F$9,AJ$9))</f>
        <v>0.97558395989643709</v>
      </c>
      <c r="AK17">
        <f>IF($G17="s-curve",$E17+($F17-$E17)*$I$2/(1+EXP($I$3*(COUNT($I$9:AK$9)+$I$4))),TREND($E17:$F17,$E$9:$F$9,AK$9))</f>
        <v>0.98178659933611689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0.15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2.2161047539909582E-3</v>
      </c>
      <c r="K21">
        <f>IF($G21="s-curve",$E21+($F21-$E21)*$I$2/(1+EXP($I$3*(COUNT($I$9:K$9)+$I$4))),TREND($E21:$F21,$E$9:$F$9,K$9))</f>
        <v>2.9760458601116261E-3</v>
      </c>
      <c r="L21">
        <f>IF($G21="s-curve",$E21+($F21-$E21)*$I$2/(1+EXP($I$3*(COUNT($I$9:L$9)+$I$4))),TREND($E21:$F21,$E$9:$F$9,L$9))</f>
        <v>3.9895490365298792E-3</v>
      </c>
      <c r="M21">
        <f>IF($G21="s-curve",$E21+($F21-$E21)*$I$2/(1+EXP($I$3*(COUNT($I$9:M$9)+$I$4))),TREND($E21:$F21,$E$9:$F$9,M$9))</f>
        <v>5.3356783908954262E-3</v>
      </c>
      <c r="N21">
        <f>IF($G21="s-curve",$E21+($F21-$E21)*$I$2/(1+EXP($I$3*(COUNT($I$9:N$9)+$I$4))),TREND($E21:$F21,$E$9:$F$9,N$9))</f>
        <v>7.1138809766350172E-3</v>
      </c>
      <c r="O21">
        <f>IF($G21="s-curve",$E21+($F21-$E21)*$I$2/(1+EXP($I$3*(COUNT($I$9:O$9)+$I$4))),TREND($E21:$F21,$E$9:$F$9,O$9))</f>
        <v>9.4460034085494752E-3</v>
      </c>
      <c r="P21">
        <f>IF($G21="s-curve",$E21+($F21-$E21)*$I$2/(1+EXP($I$3*(COUNT($I$9:P$9)+$I$4))),TREND($E21:$F21,$E$9:$F$9,P$9))</f>
        <v>1.2475904474088355E-2</v>
      </c>
      <c r="Q21">
        <f>IF($G21="s-curve",$E21+($F21-$E21)*$I$2/(1+EXP($I$3*(COUNT($I$9:Q$9)+$I$4))),TREND($E21:$F21,$E$9:$F$9,Q$9))</f>
        <v>1.6364523179341936E-2</v>
      </c>
      <c r="R21">
        <f>IF($G21="s-curve",$E21+($F21-$E21)*$I$2/(1+EXP($I$3*(COUNT($I$9:R$9)+$I$4))),TREND($E21:$F21,$E$9:$F$9,R$9))</f>
        <v>2.1277659735073173E-2</v>
      </c>
      <c r="S21">
        <f>IF($G21="s-curve",$E21+($F21-$E21)*$I$2/(1+EXP($I$3*(COUNT($I$9:S$9)+$I$4))),TREND($E21:$F21,$E$9:$F$9,S$9))</f>
        <v>2.7363828570953451E-2</v>
      </c>
      <c r="T21">
        <f>IF($G21="s-curve",$E21+($F21-$E21)*$I$2/(1+EXP($I$3*(COUNT($I$9:T$9)+$I$4))),TREND($E21:$F21,$E$9:$F$9,T$9))</f>
        <v>3.4721282475147351E-2</v>
      </c>
      <c r="U21">
        <f>IF($G21="s-curve",$E21+($F21-$E21)*$I$2/(1+EXP($I$3*(COUNT($I$9:U$9)+$I$4))),TREND($E21:$F21,$E$9:$F$9,U$9))</f>
        <v>4.3357574606249408E-2</v>
      </c>
      <c r="V21">
        <f>IF($G21="s-curve",$E21+($F21-$E21)*$I$2/(1+EXP($I$3*(COUNT($I$9:V$9)+$I$4))),TREND($E21:$F21,$E$9:$F$9,V$9))</f>
        <v>5.3151554066130681E-2</v>
      </c>
      <c r="W21">
        <f>IF($G21="s-curve",$E21+($F21-$E21)*$I$2/(1+EXP($I$3*(COUNT($I$9:W$9)+$I$4))),TREND($E21:$F21,$E$9:$F$9,W$9))</f>
        <v>6.3833622478251154E-2</v>
      </c>
      <c r="X21">
        <f>IF($G21="s-curve",$E21+($F21-$E21)*$I$2/(1+EXP($I$3*(COUNT($I$9:X$9)+$I$4))),TREND($E21:$F21,$E$9:$F$9,X$9))</f>
        <v>7.4999999999999997E-2</v>
      </c>
      <c r="Y21">
        <f>IF($G21="s-curve",$E21+($F21-$E21)*$I$2/(1+EXP($I$3*(COUNT($I$9:Y$9)+$I$4))),TREND($E21:$F21,$E$9:$F$9,Y$9))</f>
        <v>8.6166377521748855E-2</v>
      </c>
      <c r="Z21">
        <f>IF($G21="s-curve",$E21+($F21-$E21)*$I$2/(1+EXP($I$3*(COUNT($I$9:Z$9)+$I$4))),TREND($E21:$F21,$E$9:$F$9,Z$9))</f>
        <v>9.6848445933869307E-2</v>
      </c>
      <c r="AA21">
        <f>IF($G21="s-curve",$E21+($F21-$E21)*$I$2/(1+EXP($I$3*(COUNT($I$9:AA$9)+$I$4))),TREND($E21:$F21,$E$9:$F$9,AA$9))</f>
        <v>0.10664242539375059</v>
      </c>
      <c r="AB21">
        <f>IF($G21="s-curve",$E21+($F21-$E21)*$I$2/(1+EXP($I$3*(COUNT($I$9:AB$9)+$I$4))),TREND($E21:$F21,$E$9:$F$9,AB$9))</f>
        <v>0.11527871752485264</v>
      </c>
      <c r="AC21">
        <f>IF($G21="s-curve",$E21+($F21-$E21)*$I$2/(1+EXP($I$3*(COUNT($I$9:AC$9)+$I$4))),TREND($E21:$F21,$E$9:$F$9,AC$9))</f>
        <v>0.12263617142904654</v>
      </c>
      <c r="AD21">
        <f>IF($G21="s-curve",$E21+($F21-$E21)*$I$2/(1+EXP($I$3*(COUNT($I$9:AD$9)+$I$4))),TREND($E21:$F21,$E$9:$F$9,AD$9))</f>
        <v>0.12872234026492685</v>
      </c>
      <c r="AE21">
        <f>IF($G21="s-curve",$E21+($F21-$E21)*$I$2/(1+EXP($I$3*(COUNT($I$9:AE$9)+$I$4))),TREND($E21:$F21,$E$9:$F$9,AE$9))</f>
        <v>0.13363547682065807</v>
      </c>
      <c r="AF21">
        <f>IF($G21="s-curve",$E21+($F21-$E21)*$I$2/(1+EXP($I$3*(COUNT($I$9:AF$9)+$I$4))),TREND($E21:$F21,$E$9:$F$9,AF$9))</f>
        <v>0.13752409552591163</v>
      </c>
      <c r="AG21">
        <f>IF($G21="s-curve",$E21+($F21-$E21)*$I$2/(1+EXP($I$3*(COUNT($I$9:AG$9)+$I$4))),TREND($E21:$F21,$E$9:$F$9,AG$9))</f>
        <v>0.14055399659145051</v>
      </c>
      <c r="AH21">
        <f>IF($G21="s-curve",$E21+($F21-$E21)*$I$2/(1+EXP($I$3*(COUNT($I$9:AH$9)+$I$4))),TREND($E21:$F21,$E$9:$F$9,AH$9))</f>
        <v>0.14288611902336498</v>
      </c>
      <c r="AI21">
        <f>IF($G21="s-curve",$E21+($F21-$E21)*$I$2/(1+EXP($I$3*(COUNT($I$9:AI$9)+$I$4))),TREND($E21:$F21,$E$9:$F$9,AI$9))</f>
        <v>0.14466432160910458</v>
      </c>
      <c r="AJ21">
        <f>IF($G21="s-curve",$E21+($F21-$E21)*$I$2/(1+EXP($I$3*(COUNT($I$9:AJ$9)+$I$4))),TREND($E21:$F21,$E$9:$F$9,AJ$9))</f>
        <v>0.1460104509634701</v>
      </c>
      <c r="AK21">
        <f>IF($G21="s-curve",$E21+($F21-$E21)*$I$2/(1+EXP($I$3*(COUNT($I$9:AK$9)+$I$4))),TREND($E21:$F21,$E$9:$F$9,AK$9))</f>
        <v>0.14702395413988836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0.01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49">
        <f>D24</f>
        <v>0.6</v>
      </c>
      <c r="J24" s="50">
        <f>IF($G24="s-curve",$E24+($F24-$E24)*$R$2/(1+EXP($R$3*(COUNT($I$9:J$9)/2+$R$4))),TREND($E24:$F24,$E$9:$F$9,J$9))</f>
        <v>6.6750934139880036E-2</v>
      </c>
      <c r="K24" s="50">
        <f>IF($G24="s-curve",$E24+($F24-$E24)*$R$2/(1+EXP($R$3*(COUNT($I$9:K$9)/2+$R$4))),TREND($E24:$F24,$E$9:$F$9,K$9))</f>
        <v>7.2343622496426507E-2</v>
      </c>
      <c r="L24" s="50">
        <f>IF($G24="s-curve",$E24+($F24-$E24)*$R$2/(1+EXP($R$3*(COUNT($I$9:L$9)/2+$R$4))),TREND($E24:$F24,$E$9:$F$9,L$9))</f>
        <v>7.8447036139913343E-2</v>
      </c>
      <c r="M24" s="50">
        <f>IF($G24="s-curve",$E24+($F24-$E24)*$R$2/(1+EXP($R$3*(COUNT($I$9:M$9)/2+$R$4))),TREND($E24:$F24,$E$9:$F$9,M$9))</f>
        <v>8.5099598221031109E-2</v>
      </c>
      <c r="N24" s="50">
        <f>IF($G24="s-curve",$E24+($F24-$E24)*$R$2/(1+EXP($R$3*(COUNT($I$9:N$9)/2+$R$4))),TREND($E24:$F24,$E$9:$F$9,N$9))</f>
        <v>9.2340969528983116E-2</v>
      </c>
      <c r="O24" s="50">
        <f>IF($G24="s-curve",$E24+($F24-$E24)*$R$2/(1+EXP($R$3*(COUNT($I$9:O$9)/2+$R$4))),TREND($E24:$F24,$E$9:$F$9,O$9))</f>
        <v>0.10021173140470754</v>
      </c>
      <c r="P24" s="50">
        <f>IF($G24="s-curve",$E24+($F24-$E24)*$R$2/(1+EXP($R$3*(COUNT($I$9:P$9)/2+$R$4))),TREND($E24:$F24,$E$9:$F$9,P$9))</f>
        <v>0.10875298422848828</v>
      </c>
      <c r="Q24" s="50">
        <f>IF($G24="s-curve",$E24+($F24-$E24)*$R$2/(1+EXP($R$3*(COUNT($I$9:Q$9)/2+$R$4))),TREND($E24:$F24,$E$9:$F$9,Q$9))</f>
        <v>0.11800585298365679</v>
      </c>
      <c r="R24" s="15">
        <f>IF($G24="s-curve",$E24+($F24-$E24)*$R$2/(1+EXP($R$3*(COUNT($I$9:R$9)/2+$R$4))),TREND($E24:$F24,$E$9:$F$9,R$9))</f>
        <v>0.12801089280189637</v>
      </c>
      <c r="S24" s="50">
        <f>IF($G24="s-curve",$E24+($F24-$E24)*$R$2/(1+EXP($R$3*(COUNT($I$9:S$9)/2+$R$4))),TREND($E24:$F24,$E$9:$F$9,S$9))</f>
        <v>0.13880738961936787</v>
      </c>
      <c r="T24" s="50">
        <f>IF($G24="s-curve",$E24+($F24-$E24)*$R$2/(1+EXP($R$3*(COUNT($I$9:T$9)/2+$R$4))),TREND($E24:$F24,$E$9:$F$9,T$9))</f>
        <v>0.15043255425148291</v>
      </c>
      <c r="U24" s="50">
        <f>IF($G24="s-curve",$E24+($F24-$E24)*$R$2/(1+EXP($R$3*(COUNT($I$9:U$9)/2+$R$4))),TREND($E24:$F24,$E$9:$F$9,U$9))</f>
        <v>0.16292061243269934</v>
      </c>
      <c r="V24" s="50">
        <f>IF($G24="s-curve",$E24+($F24-$E24)*$R$2/(1+EXP($R$3*(COUNT($I$9:V$9)/2+$R$4))),TREND($E24:$F24,$E$9:$F$9,V$9))</f>
        <v>0.17630179871741478</v>
      </c>
      <c r="W24" s="50">
        <f>IF($G24="s-curve",$E24+($F24-$E24)*$R$2/(1+EXP($R$3*(COUNT($I$9:W$9)/2+$R$4))),TREND($E24:$F24,$E$9:$F$9,W$9))</f>
        <v>0.19060126856829279</v>
      </c>
      <c r="X24" s="50">
        <f>IF($G24="s-curve",$E24+($F24-$E24)*$R$2/(1+EXP($R$3*(COUNT($I$9:X$9)/2+$R$4))),TREND($E24:$F24,$E$9:$F$9,X$9))</f>
        <v>0.20583795032700405</v>
      </c>
      <c r="Y24" s="50">
        <f>IF($G24="s-curve",$E24+($F24-$E24)*$R$2/(1+EXP($R$3*(COUNT($I$9:Y$9)/2+$R$4))),TREND($E24:$F24,$E$9:$F$9,Y$9))</f>
        <v>0.22202336678786697</v>
      </c>
      <c r="Z24" s="50">
        <f>IF($G24="s-curve",$E24+($F24-$E24)*$R$2/(1+EXP($R$3*(COUNT($I$9:Z$9)/2+$R$4))),TREND($E24:$F24,$E$9:$F$9,Z$9))</f>
        <v>0.23916046433597252</v>
      </c>
      <c r="AA24" s="50">
        <f>IF($G24="s-curve",$E24+($F24-$E24)*$R$2/(1+EXP($R$3*(COUNT($I$9:AA$9)/2+$R$4))),TREND($E24:$F24,$E$9:$F$9,AA$9))</f>
        <v>0.2572424954608335</v>
      </c>
      <c r="AB24" s="15">
        <f>IF($G24="s-curve",$E24+($F24-$E24)*$R$2/(1+EXP($R$3*(COUNT($I$9:AB$9)/2+$R$4))),TREND($E24:$F24,$E$9:$F$9,AB$9))</f>
        <v>0.27625200715629517</v>
      </c>
      <c r="AC24" s="50">
        <f>IF($G24="s-curve",$E24+($F24-$E24)*$R$2/(1+EXP($R$3*(COUNT($I$9:AC$9)/2+$R$4))),TREND($E24:$F24,$E$9:$F$9,AC$9))</f>
        <v>0.29615999240124607</v>
      </c>
      <c r="AD24" s="50">
        <f>IF($G24="s-curve",$E24+($F24-$E24)*$R$2/(1+EXP($R$3*(COUNT($I$9:AD$9)/2+$R$4))),TREND($E24:$F24,$E$9:$F$9,AD$9))</f>
        <v>0.31692526368366364</v>
      </c>
      <c r="AE24" s="50">
        <f>IF($G24="s-curve",$E24+($F24-$E24)*$R$2/(1+EXP($R$3*(COUNT($I$9:AE$9)/2+$R$4))),TREND($E24:$F24,$E$9:$F$9,AE$9))</f>
        <v>0.33849410555351556</v>
      </c>
      <c r="AF24" s="50">
        <f>IF($G24="s-curve",$E24+($F24-$E24)*$R$2/(1+EXP($R$3*(COUNT($I$9:AF$9)/2+$R$4))),TREND($E24:$F24,$E$9:$F$9,AF$9))</f>
        <v>0.3608002568364625</v>
      </c>
      <c r="AG24" s="50">
        <f>IF($G24="s-curve",$E24+($F24-$E24)*$R$2/(1+EXP($R$3*(COUNT($I$9:AG$9)/2+$R$4))),TREND($E24:$F24,$E$9:$F$9,AG$9))</f>
        <v>0.38376526211016398</v>
      </c>
      <c r="AH24" s="50">
        <f>IF($G24="s-curve",$E24+($F24-$E24)*$R$2/(1+EXP($R$3*(COUNT($I$9:AH$9)/2+$R$4))),TREND($E24:$F24,$E$9:$F$9,AH$9))</f>
        <v>0.40729921648867251</v>
      </c>
      <c r="AI24" s="50">
        <f>IF($G24="s-curve",$E24+($F24-$E24)*$R$2/(1+EXP($R$3*(COUNT($I$9:AI$9)/2+$R$4))),TREND($E24:$F24,$E$9:$F$9,AI$9))</f>
        <v>0.4313019083564576</v>
      </c>
      <c r="AJ24" s="50">
        <f>IF($G24="s-curve",$E24+($F24-$E24)*$R$2/(1+EXP($R$3*(COUNT($I$9:AJ$9)/2+$R$4))),TREND($E24:$F24,$E$9:$F$9,AJ$9))</f>
        <v>0.45566434266064693</v>
      </c>
      <c r="AK24" s="50">
        <f>IF($G24="s-curve",$E24+($F24-$E24)*$R$2/(1+EXP($R$3*(COUNT($I$9:AK$9)/2+$R$4))),TREND($E24:$F24,$E$9:$F$9,AK$9))</f>
        <v>0.4802706043958494</v>
      </c>
    </row>
    <row r="25" spans="1:37" x14ac:dyDescent="0.35">
      <c r="C25" t="s">
        <v>2</v>
      </c>
      <c r="E25" s="22">
        <v>0.01</v>
      </c>
      <c r="F25" s="22">
        <v>0.01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0.01</v>
      </c>
      <c r="J25">
        <f>IF($G25="s-curve",$E25+($F25-$E25)*$I$2/(1+EXP($I$3*(COUNT($I$9:J$9)+$I$4))),TREND($E25:$F25,$E$9:$F$9,J$9))</f>
        <v>0.01</v>
      </c>
      <c r="K25">
        <f>IF($G25="s-curve",$E25+($F25-$E25)*$I$2/(1+EXP($I$3*(COUNT($I$9:K$9)+$I$4))),TREND($E25:$F25,$E$9:$F$9,K$9))</f>
        <v>0.01</v>
      </c>
      <c r="L25">
        <f>IF($G25="s-curve",$E25+($F25-$E25)*$I$2/(1+EXP($I$3*(COUNT($I$9:L$9)+$I$4))),TREND($E25:$F25,$E$9:$F$9,L$9))</f>
        <v>0.01</v>
      </c>
      <c r="M25">
        <f>IF($G25="s-curve",$E25+($F25-$E25)*$I$2/(1+EXP($I$3*(COUNT($I$9:M$9)+$I$4))),TREND($E25:$F25,$E$9:$F$9,M$9))</f>
        <v>0.01</v>
      </c>
      <c r="N25">
        <f>IF($G25="s-curve",$E25+($F25-$E25)*$I$2/(1+EXP($I$3*(COUNT($I$9:N$9)+$I$4))),TREND($E25:$F25,$E$9:$F$9,N$9))</f>
        <v>0.01</v>
      </c>
      <c r="O25">
        <f>IF($G25="s-curve",$E25+($F25-$E25)*$I$2/(1+EXP($I$3*(COUNT($I$9:O$9)+$I$4))),TREND($E25:$F25,$E$9:$F$9,O$9))</f>
        <v>0.01</v>
      </c>
      <c r="P25">
        <f>IF($G25="s-curve",$E25+($F25-$E25)*$I$2/(1+EXP($I$3*(COUNT($I$9:P$9)+$I$4))),TREND($E25:$F25,$E$9:$F$9,P$9))</f>
        <v>0.01</v>
      </c>
      <c r="Q25">
        <f>IF($G25="s-curve",$E25+($F25-$E25)*$I$2/(1+EXP($I$3*(COUNT($I$9:Q$9)+$I$4))),TREND($E25:$F25,$E$9:$F$9,Q$9))</f>
        <v>0.01</v>
      </c>
      <c r="R25">
        <f>IF($G25="s-curve",$E25+($F25-$E25)*$I$2/(1+EXP($I$3*(COUNT($I$9:R$9)+$I$4))),TREND($E25:$F25,$E$9:$F$9,R$9))</f>
        <v>0.01</v>
      </c>
      <c r="S25">
        <f>IF($G25="s-curve",$E25+($F25-$E25)*$I$2/(1+EXP($I$3*(COUNT($I$9:S$9)+$I$4))),TREND($E25:$F25,$E$9:$F$9,S$9))</f>
        <v>0.01</v>
      </c>
      <c r="T25">
        <f>IF($G25="s-curve",$E25+($F25-$E25)*$I$2/(1+EXP($I$3*(COUNT($I$9:T$9)+$I$4))),TREND($E25:$F25,$E$9:$F$9,T$9))</f>
        <v>0.01</v>
      </c>
      <c r="U25">
        <f>IF($G25="s-curve",$E25+($F25-$E25)*$I$2/(1+EXP($I$3*(COUNT($I$9:U$9)+$I$4))),TREND($E25:$F25,$E$9:$F$9,U$9))</f>
        <v>0.01</v>
      </c>
      <c r="V25">
        <f>IF($G25="s-curve",$E25+($F25-$E25)*$I$2/(1+EXP($I$3*(COUNT($I$9:V$9)+$I$4))),TREND($E25:$F25,$E$9:$F$9,V$9))</f>
        <v>0.01</v>
      </c>
      <c r="W25">
        <f>IF($G25="s-curve",$E25+($F25-$E25)*$I$2/(1+EXP($I$3*(COUNT($I$9:W$9)+$I$4))),TREND($E25:$F25,$E$9:$F$9,W$9))</f>
        <v>0.01</v>
      </c>
      <c r="X25">
        <f>IF($G25="s-curve",$E25+($F25-$E25)*$I$2/(1+EXP($I$3*(COUNT($I$9:X$9)+$I$4))),TREND($E25:$F25,$E$9:$F$9,X$9))</f>
        <v>0.01</v>
      </c>
      <c r="Y25">
        <f>IF($G25="s-curve",$E25+($F25-$E25)*$I$2/(1+EXP($I$3*(COUNT($I$9:Y$9)+$I$4))),TREND($E25:$F25,$E$9:$F$9,Y$9))</f>
        <v>0.01</v>
      </c>
      <c r="Z25">
        <f>IF($G25="s-curve",$E25+($F25-$E25)*$I$2/(1+EXP($I$3*(COUNT($I$9:Z$9)+$I$4))),TREND($E25:$F25,$E$9:$F$9,Z$9))</f>
        <v>0.01</v>
      </c>
      <c r="AA25">
        <f>IF($G25="s-curve",$E25+($F25-$E25)*$I$2/(1+EXP($I$3*(COUNT($I$9:AA$9)+$I$4))),TREND($E25:$F25,$E$9:$F$9,AA$9))</f>
        <v>0.01</v>
      </c>
      <c r="AB25">
        <f>IF($G25="s-curve",$E25+($F25-$E25)*$I$2/(1+EXP($I$3*(COUNT($I$9:AB$9)+$I$4))),TREND($E25:$F25,$E$9:$F$9,AB$9))</f>
        <v>0.01</v>
      </c>
      <c r="AC25">
        <f>IF($G25="s-curve",$E25+($F25-$E25)*$I$2/(1+EXP($I$3*(COUNT($I$9:AC$9)+$I$4))),TREND($E25:$F25,$E$9:$F$9,AC$9))</f>
        <v>0.01</v>
      </c>
      <c r="AD25">
        <f>IF($G25="s-curve",$E25+($F25-$E25)*$I$2/(1+EXP($I$3*(COUNT($I$9:AD$9)+$I$4))),TREND($E25:$F25,$E$9:$F$9,AD$9))</f>
        <v>0.01</v>
      </c>
      <c r="AE25">
        <f>IF($G25="s-curve",$E25+($F25-$E25)*$I$2/(1+EXP($I$3*(COUNT($I$9:AE$9)+$I$4))),TREND($E25:$F25,$E$9:$F$9,AE$9))</f>
        <v>0.01</v>
      </c>
      <c r="AF25">
        <f>IF($G25="s-curve",$E25+($F25-$E25)*$I$2/(1+EXP($I$3*(COUNT($I$9:AF$9)+$I$4))),TREND($E25:$F25,$E$9:$F$9,AF$9))</f>
        <v>0.01</v>
      </c>
      <c r="AG25">
        <f>IF($G25="s-curve",$E25+($F25-$E25)*$I$2/(1+EXP($I$3*(COUNT($I$9:AG$9)+$I$4))),TREND($E25:$F25,$E$9:$F$9,AG$9))</f>
        <v>0.01</v>
      </c>
      <c r="AH25">
        <f>IF($G25="s-curve",$E25+($F25-$E25)*$I$2/(1+EXP($I$3*(COUNT($I$9:AH$9)+$I$4))),TREND($E25:$F25,$E$9:$F$9,AH$9))</f>
        <v>0.01</v>
      </c>
      <c r="AI25">
        <f>IF($G25="s-curve",$E25+($F25-$E25)*$I$2/(1+EXP($I$3*(COUNT($I$9:AI$9)+$I$4))),TREND($E25:$F25,$E$9:$F$9,AI$9))</f>
        <v>0.01</v>
      </c>
      <c r="AJ25">
        <f>IF($G25="s-curve",$E25+($F25-$E25)*$I$2/(1+EXP($I$3*(COUNT($I$9:AJ$9)+$I$4))),TREND($E25:$F25,$E$9:$F$9,AJ$9))</f>
        <v>0.01</v>
      </c>
      <c r="AK25">
        <f>IF($G25="s-curve",$E25+($F25-$E25)*$I$2/(1+EXP($I$3*(COUNT($I$9:AK$9)+$I$4))),TREND($E25:$F25,$E$9:$F$9,AK$9))</f>
        <v>0.01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0.5</v>
      </c>
      <c r="J31">
        <f>IF($G31="s-curve",$E31+($F31-$E31)*$R$2/(1+EXP($R$3*(COUNT(J$9:$K$9)+$R$4))),TREND($E31:$F31,$E$9:$F$9,J$9))</f>
        <v>0.53456921017167336</v>
      </c>
      <c r="K31">
        <f>IF($G31="s-curve",$E31+($F31-$E31)*$R$2/(1+EXP($R$3*(COUNT($K$9:K$9)+$R$4))),TREND($E31:$F31,$E$9:$F$9,K$9))</f>
        <v>0.52866208794943437</v>
      </c>
      <c r="L31">
        <f>IF($G31="s-curve",$E31+($F31-$E31)*$R$2/(1+EXP($R$3*(COUNT($K$9:L$9)+$R$4))),TREND($E31:$F31,$E$9:$F$9,L$9))</f>
        <v>0.53456921017167336</v>
      </c>
      <c r="M31">
        <f>IF($G31="s-curve",$E31+($F31-$E31)*$R$2/(1+EXP($R$3*(COUNT($K$9:M$9)+$R$4))),TREND($E31:$F31,$E$9:$F$9,M$9))</f>
        <v>0.54158634824696117</v>
      </c>
      <c r="N31">
        <f>IF($G31="s-curve",$E31+($F31-$E31)*$R$2/(1+EXP($R$3*(COUNT($K$9:N$9)+$R$4))),TREND($E31:$F31,$E$9:$F$9,N$9))</f>
        <v>0.5498752445598426</v>
      </c>
      <c r="O31">
        <f>IF($G31="s-curve",$E31+($F31-$E31)*$R$2/(1+EXP($R$3*(COUNT($K$9:O$9)+$R$4))),TREND($E31:$F31,$E$9:$F$9,O$9))</f>
        <v>0.55960146101105879</v>
      </c>
      <c r="P31">
        <f>IF($G31="s-curve",$E31+($F31-$E31)*$R$2/(1+EXP($R$3*(COUNT($K$9:P$9)+$R$4))),TREND($E31:$F31,$E$9:$F$9,P$9))</f>
        <v>0.57092553245024391</v>
      </c>
      <c r="Q31">
        <f>IF($G31="s-curve",$E31+($F31-$E31)*$R$2/(1+EXP($R$3*(COUNT($K$9:Q$9)+$R$4))),TREND($E31:$F31,$E$9:$F$9,Q$9))</f>
        <v>0.58399080743303777</v>
      </c>
      <c r="R31">
        <f>IF($G31="s-curve",$E31+($F31-$E31)*$R$2/(1+EXP($R$3*(COUNT($K$9:R$9)+$R$4))),TREND($E31:$F31,$E$9:$F$9,R$9))</f>
        <v>0.59890805572070915</v>
      </c>
      <c r="S31">
        <f>IF($G31="s-curve",$E31+($F31-$E31)*$R$2/(1+EXP($R$3*(COUNT($K$9:S$9)+$R$4))),TREND($E31:$F31,$E$9:$F$9,S$9))</f>
        <v>0.61573760825049118</v>
      </c>
      <c r="T31">
        <f>IF($G31="s-curve",$E31+($F31-$E31)*$R$2/(1+EXP($R$3*(COUNT($K$9:T$9)+$R$4))),TREND($E31:$F31,$E$9:$F$9,T$9))</f>
        <v>0.63447071068499761</v>
      </c>
      <c r="U31">
        <f>IF($G31="s-curve",$E31+($F31-$E31)*$R$2/(1+EXP($R$3*(COUNT($K$9:U$9)+$R$4))),TREND($E31:$F31,$E$9:$F$9,U$9))</f>
        <v>0.65501275943619375</v>
      </c>
      <c r="V31">
        <f>IF($G31="s-curve",$E31+($F31-$E31)*$R$2/(1+EXP($R$3*(COUNT($K$9:V$9)+$R$4))),TREND($E31:$F31,$E$9:$F$9,V$9))</f>
        <v>0.6771718468871023</v>
      </c>
      <c r="W31">
        <f>IF($G31="s-curve",$E31+($F31-$E31)*$R$2/(1+EXP($R$3*(COUNT($K$9:W$9)+$R$4))),TREND($E31:$F31,$E$9:$F$9,W$9))</f>
        <v>0.700656169943774</v>
      </c>
      <c r="X31">
        <f>IF($G31="s-curve",$E31+($F31-$E31)*$R$2/(1+EXP($R$3*(COUNT($K$9:X$9)+$R$4))),TREND($E31:$F31,$E$9:$F$9,X$9))</f>
        <v>0.72508300134376102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0.77491699865623898</v>
      </c>
      <c r="AA31">
        <f>IF($G31="s-curve",$E31+($F31-$E31)*$R$2/(1+EXP($R$3*(COUNT($K$9:AA$9)+$R$4))),TREND($E31:$F31,$E$9:$F$9,AA$9))</f>
        <v>0.799343830056226</v>
      </c>
      <c r="AB31">
        <f>IF($G31="s-curve",$E31+($F31-$E31)*$R$2/(1+EXP($R$3*(COUNT($K$9:AB$9)+$R$4))),TREND($E31:$F31,$E$9:$F$9,AB$9))</f>
        <v>0.8228281531128977</v>
      </c>
      <c r="AC31">
        <f>IF($G31="s-curve",$E31+($F31-$E31)*$R$2/(1+EXP($R$3*(COUNT($K$9:AC$9)+$R$4))),TREND($E31:$F31,$E$9:$F$9,AC$9))</f>
        <v>0.84498724056380625</v>
      </c>
      <c r="AD31">
        <f>IF($G31="s-curve",$E31+($F31-$E31)*$R$2/(1+EXP($R$3*(COUNT($K$9:AD$9)+$R$4))),TREND($E31:$F31,$E$9:$F$9,AD$9))</f>
        <v>0.86552928931500239</v>
      </c>
      <c r="AE31">
        <f>IF($G31="s-curve",$E31+($F31-$E31)*$R$2/(1+EXP($R$3*(COUNT($K$9:AE$9)+$R$4))),TREND($E31:$F31,$E$9:$F$9,AE$9))</f>
        <v>0.88426239174950894</v>
      </c>
      <c r="AF31">
        <f>IF($G31="s-curve",$E31+($F31-$E31)*$R$2/(1+EXP($R$3*(COUNT($K$9:AF$9)+$R$4))),TREND($E31:$F31,$E$9:$F$9,AF$9))</f>
        <v>0.90109194427929085</v>
      </c>
      <c r="AG31">
        <f>IF($G31="s-curve",$E31+($F31-$E31)*$R$2/(1+EXP($R$3*(COUNT($K$9:AG$9)+$R$4))),TREND($E31:$F31,$E$9:$F$9,AG$9))</f>
        <v>0.91600919256696223</v>
      </c>
      <c r="AH31">
        <f>IF($G31="s-curve",$E31+($F31-$E31)*$R$2/(1+EXP($R$3*(COUNT($K$9:AH$9)+$R$4))),TREND($E31:$F31,$E$9:$F$9,AH$9))</f>
        <v>0.9290744675497562</v>
      </c>
      <c r="AI31">
        <f>IF($G31="s-curve",$E31+($F31-$E31)*$R$2/(1+EXP($R$3*(COUNT($K$9:AI$9)+$R$4))),TREND($E31:$F31,$E$9:$F$9,AI$9))</f>
        <v>0.9403985389889411</v>
      </c>
      <c r="AJ31">
        <f>IF($G31="s-curve",$E31+($F31-$E31)*$R$2/(1+EXP($R$3*(COUNT($K$9:AJ$9)+$R$4))),TREND($E31:$F31,$E$9:$F$9,AJ$9))</f>
        <v>0.9501247554401574</v>
      </c>
      <c r="AK31">
        <f>IF($G31="s-curve",$E31+($F31-$E31)*$R$2/(1+EXP($R$3*(COUNT($K$9:AK$9)+$R$4))),TREND($E31:$F31,$E$9:$F$9,AK$9))</f>
        <v>0.95841365175303883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2024-09-09T19:08:17Z</dcterms:modified>
</cp:coreProperties>
</file>