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energyinnovation.sharepoint.com/sites/EUEPSModeling/Shared Documents/InputData_TEP/fuels/BFPaT/"/>
    </mc:Choice>
  </mc:AlternateContent>
  <xr:revisionPtr revIDLastSave="44" documentId="11_50BA5C16651C1B422E7D25ABED1AC7BF1DF034FC" xr6:coauthVersionLast="47" xr6:coauthVersionMax="47" xr10:uidLastSave="{37C28CD4-C25E-445A-BF52-95CF090E4C32}"/>
  <bookViews>
    <workbookView xWindow="43095" yWindow="1080" windowWidth="14610" windowHeight="15585" firstSheet="44" activeTab="45" xr2:uid="{00000000-000D-0000-FFFF-FFFF00000000}"/>
  </bookViews>
  <sheets>
    <sheet name="About" sheetId="1" r:id="rId1"/>
    <sheet name="calc" sheetId="2" r:id="rId2"/>
    <sheet name="Pretax &gt;" sheetId="3" r:id="rId3"/>
    <sheet name="BFPaT-pretax-electricity" sheetId="4" r:id="rId4"/>
    <sheet name="BFPaT-pretax-coal" sheetId="5" r:id="rId5"/>
    <sheet name="BFPaT-pretax-natgas" sheetId="6" r:id="rId6"/>
    <sheet name="BFPaT-pretax-nuclear" sheetId="7" r:id="rId7"/>
    <sheet name="BFPaT-pretax-hydro" sheetId="8" r:id="rId8"/>
    <sheet name="BFPaT-pretax-wind" sheetId="9" r:id="rId9"/>
    <sheet name="BFPaT-pretax-solar" sheetId="10" r:id="rId10"/>
    <sheet name="BFPaT-pretax-biomass" sheetId="11" r:id="rId11"/>
    <sheet name="BFPaT-pretax-petgas" sheetId="12" r:id="rId12"/>
    <sheet name="BFPaT-pretax-petdies" sheetId="13" r:id="rId13"/>
    <sheet name="BFPaT-pretax-biogas" sheetId="14" r:id="rId14"/>
    <sheet name="BFPaT-pretax-biodies" sheetId="15" r:id="rId15"/>
    <sheet name="BFPaT-pretax-jetkerosene" sheetId="16" r:id="rId16"/>
    <sheet name="BFPaT-pretax-heat" sheetId="17" r:id="rId17"/>
    <sheet name="BFPaT-pretax-geothermal" sheetId="18" r:id="rId18"/>
    <sheet name="BFPaT-pretax-lignite" sheetId="19" r:id="rId19"/>
    <sheet name="BFPaT-pretax-crude" sheetId="20" r:id="rId20"/>
    <sheet name="BFPaT-pretax-heavyfueloil" sheetId="21" r:id="rId21"/>
    <sheet name="BFPaT-pretax-lpgpropbut" sheetId="22" r:id="rId22"/>
    <sheet name="BFPaT-pretax-msw" sheetId="23" r:id="rId23"/>
    <sheet name="BFPaT-pretax-hydrogen" sheetId="24" r:id="rId24"/>
    <sheet name="Fuel Tax &gt;" sheetId="25" r:id="rId25"/>
    <sheet name="BFPaT-fueltax-electricity" sheetId="26" r:id="rId26"/>
    <sheet name="BFPaT-fueltax-coal" sheetId="27" r:id="rId27"/>
    <sheet name="BFPaT-fueltax-natgas" sheetId="28" r:id="rId28"/>
    <sheet name="BFPaT-fueltax-nuclear" sheetId="29" r:id="rId29"/>
    <sheet name="BFPaT-fueltax-hydro" sheetId="30" r:id="rId30"/>
    <sheet name="BFPaT-fueltax-wind" sheetId="31" r:id="rId31"/>
    <sheet name="BFPaT-fueltax-solar" sheetId="32" r:id="rId32"/>
    <sheet name="BFPaT-fueltax-biomass" sheetId="33" r:id="rId33"/>
    <sheet name="BFPaT-fueltax-petgas" sheetId="34" r:id="rId34"/>
    <sheet name="BFPaT-fueltax-petdies" sheetId="35" r:id="rId35"/>
    <sheet name="BFPaT-fueltax-biogas" sheetId="36" r:id="rId36"/>
    <sheet name="BFPaT-fueltax-biodies" sheetId="37" r:id="rId37"/>
    <sheet name="BFPaT-fueltax-jetkerosene" sheetId="38" r:id="rId38"/>
    <sheet name="BFPaT-fueltax-heat" sheetId="39" r:id="rId39"/>
    <sheet name="BFPaT-fueltax-geothermal" sheetId="40" r:id="rId40"/>
    <sheet name="BFPaT-fueltax-lignite" sheetId="41" r:id="rId41"/>
    <sheet name="BFPaT-fueltax-crude" sheetId="42" r:id="rId42"/>
    <sheet name="BFPaT-fueltax-heavyfueloil" sheetId="43" r:id="rId43"/>
    <sheet name="BFPaT-fueltax-lpgpropbut" sheetId="44" r:id="rId44"/>
    <sheet name="BFPaT-fueltax-msw" sheetId="45" r:id="rId45"/>
    <sheet name="BFPaT-fueltax-hydrogen" sheetId="46" r:id="rId46"/>
    <sheet name="code" sheetId="47" r:id="rId47"/>
  </sheets>
  <definedNames>
    <definedName name="dollars_2019_2012">About!#REF!</definedName>
    <definedName name="dollars_2020_2012">About!#REF!</definedName>
    <definedName name="dollars_2021_2012">About!#REF!</definedName>
    <definedName name="dollars_2022_2012">About!#REF!</definedName>
    <definedName name="lignite_multiplier">#REF!</definedName>
    <definedName name="nonlignite_multiplie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2" l="1"/>
  <c r="M11" i="2" s="1"/>
  <c r="N11" i="2" s="1"/>
  <c r="O11" i="2" s="1"/>
  <c r="P11" i="2" s="1"/>
  <c r="Q11" i="2" s="1"/>
  <c r="R11" i="2" s="1"/>
  <c r="S11" i="2" s="1"/>
  <c r="T11" i="2" s="1"/>
  <c r="U11" i="2" s="1"/>
  <c r="E11" i="2"/>
  <c r="F11" i="2" s="1"/>
  <c r="G11" i="2" s="1"/>
  <c r="H11" i="2" s="1"/>
  <c r="I11" i="2" s="1"/>
  <c r="J11" i="2" s="1"/>
  <c r="K11" i="2" s="1"/>
  <c r="D10" i="2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W11" i="2" l="1"/>
  <c r="X11" i="2" s="1"/>
  <c r="Y11" i="2" s="1"/>
  <c r="Z11" i="2" s="1"/>
  <c r="AA11" i="2" s="1"/>
  <c r="AB11" i="2" s="1"/>
  <c r="AC11" i="2" s="1"/>
  <c r="AD11" i="2" s="1"/>
  <c r="AE11" i="2" s="1"/>
  <c r="D11" i="2"/>
  <c r="C11" i="2" s="1"/>
</calcChain>
</file>

<file path=xl/sharedStrings.xml><?xml version="1.0" encoding="utf-8"?>
<sst xmlns="http://schemas.openxmlformats.org/spreadsheetml/2006/main" count="1281" uniqueCount="735">
  <si>
    <t>BFPaT BAU Pretax Fuel Price by Sector</t>
  </si>
  <si>
    <t>BFPaT BAU Fuel Tax by Sector</t>
  </si>
  <si>
    <t>Sources:</t>
  </si>
  <si>
    <t>energy price model of FORECAST</t>
  </si>
  <si>
    <t>reviesed model, using price components</t>
  </si>
  <si>
    <t>the model uses EUROSTAT statistics about natural gas (NRG_PC_202_C, NRG_PC_203_C) and electricity (NRG_PC_205_C, NRG_PC_204_C)</t>
  </si>
  <si>
    <t>https://ec.europa.eu/eurostat/databrowser/explore/all/all_themes</t>
  </si>
  <si>
    <t>oil bulletins for oil products</t>
  </si>
  <si>
    <t>https://energy.ec.europa.eu/data-and-analysis/weekly-oil-bulletin_en</t>
  </si>
  <si>
    <t>coal and lignite</t>
  </si>
  <si>
    <t>IEA https://iea.blob.core.windows.net/assets/00abf3d2-4599-4353-977c-8f80e9085420/Coal_2020.pdf p61</t>
  </si>
  <si>
    <t>biomass</t>
  </si>
  <si>
    <t>TEP research</t>
  </si>
  <si>
    <t>district heating</t>
  </si>
  <si>
    <t>hydrogen</t>
  </si>
  <si>
    <t>ISI Fraunhofer, https://www.isi.fraunhofer.de/en/presse/2023/presseinfo-02-nachfrage-preise-wasserstoff-2045.html, https://theicct.org/wp-content/uploads/2022/02/fuels-eu-cost-renew-H-produced-onsite-H-refueling-stations-europe-feb22.pdf</t>
  </si>
  <si>
    <t>KNDE 2050 Minimalszenario</t>
  </si>
  <si>
    <t>Notes</t>
  </si>
  <si>
    <t>Pre-Tax Prices</t>
  </si>
  <si>
    <t>This variable contains PRE-TAX fuel prices per unit energy, disaggregated by sector.</t>
  </si>
  <si>
    <t>BAU Fuel Taxes</t>
  </si>
  <si>
    <t>Separately, it also specifies the amount of BAU fuel tax per unit energy that is levied on each fuel.</t>
  </si>
  <si>
    <t>BAU fuel taxes include sales taxes, value-added taxes (VAT), and excise taxes, not carbon taxes.</t>
  </si>
  <si>
    <t>If there is a BAU Carbon Tax in the modeled region, its effect on fuel prices must not be included here.</t>
  </si>
  <si>
    <t>(A BAU carbon tax is specified separately in fuels/BCTR BAU Carbon Tax Rate.)</t>
  </si>
  <si>
    <t>BAU Fuel Subsidies</t>
  </si>
  <si>
    <t>All pre-tax fuel prices in this variable should incorporate the contribution of any BAU subsidies.</t>
  </si>
  <si>
    <t>This is because BAU subsidies are often applied far upstream of retail sales, such as subsidies for oil</t>
  </si>
  <si>
    <t>and gas drilling companies.  Similarly, subsidies paid for electricity generation</t>
  </si>
  <si>
    <t>(such as a subsidy per MWh of electricity generated from wind)</t>
  </si>
  <si>
    <t>and for capacity construction (such as a subsidy per MW of wind built) go to electricity suppliers upstream.</t>
  </si>
  <si>
    <t>Therefore, the effects of these subsidies, insofar as they impact retail prices,</t>
  </si>
  <si>
    <t>are already included in the reported fuel prices you are likely to find for any country or region.</t>
  </si>
  <si>
    <t>(In the event you do have pre-subsidy fuel prices, you must subtract out the subsidy before entering</t>
  </si>
  <si>
    <t>fuel price data in this variable, to reflect the pre-tax price seen by fuel purchasers.)</t>
  </si>
  <si>
    <t>Transportation Electricity</t>
  </si>
  <si>
    <t>EIA's transportation electricity price refers to the price for rail, not EV charging. Therefore,</t>
  </si>
  <si>
    <t>we use the residential price for transportation electricity.</t>
  </si>
  <si>
    <t>Buildings Sectors</t>
  </si>
  <si>
    <t>Since fuel pricing differs between residential and commercial buidlings, the buildings</t>
  </si>
  <si>
    <t>sector has been split into two "sectors" for purposes of this variable and related calculations.</t>
  </si>
  <si>
    <t>Coal</t>
  </si>
  <si>
    <t>For coal we differentiate steam coal (energy sector) and metallurgical coal (industry)</t>
  </si>
  <si>
    <t>Diesel</t>
  </si>
  <si>
    <t>We assume the price of biodiesel scales up or down by the same percentage as petroleum diesel,</t>
  </si>
  <si>
    <t>based on historical fuel price correlation.</t>
  </si>
  <si>
    <t>Hydro, wind, solar, and geothermal do not have fuel cost.  These sheets contain zeroes.</t>
  </si>
  <si>
    <t>District Heating and Hydrogen Supply</t>
  </si>
  <si>
    <t>Prices for fuels for the District Heating sector are assumed to be the same as the prices for those fuels for the Electricity</t>
  </si>
  <si>
    <t>Sector, as both heat and electricity plants are run by utilities (and some CHP plants produce both heat and electricity).</t>
  </si>
  <si>
    <t>The hydrogen supply sector uses the District Heating prices, and uses electricity, so we use electricity prices seen by</t>
  </si>
  <si>
    <t>the Industry sector.</t>
  </si>
  <si>
    <t>The LULUCF sector does not use fuel.  (Agriculture fuel use is handled as part of Industry.)</t>
  </si>
  <si>
    <t>Tax rate projections have only been located for petroleum gasoline, petroleum diesel, and jet fuel.</t>
  </si>
  <si>
    <t>We assume biofuel gasoline is taxed at the same rate as petroleum gasoline and biofuel diesel</t>
  </si>
  <si>
    <t>is taxed at the same rate as petroleum diesel.</t>
  </si>
  <si>
    <t>These fuels are not taxed: crude oil and heavy fuel oil</t>
  </si>
  <si>
    <t>Municipal Solid Waste Prices</t>
  </si>
  <si>
    <t>Rather than costing money, companies usually pay a "tipping fee" to the processor for accepting their</t>
  </si>
  <si>
    <t>municipal solid waste.  This would imply a negative fuel price.  However, there may be extra expenses</t>
  </si>
  <si>
    <t>associated with sorting the waste so that only suitable MSW is combusted, while other items (such as</t>
  </si>
  <si>
    <t>electronics and batteries, which should not have been part of the MSW stream) don't get combusted.</t>
  </si>
  <si>
    <t>For simplicity, we assume that the added processing costs of dealing with MSW offset the tipping fees,</t>
  </si>
  <si>
    <t>resulting in a fuel cost of zero.   (This assumes MSW power plants get all their profit from selling power,</t>
  </si>
  <si>
    <t>and they break even on the tipping fees.)</t>
  </si>
  <si>
    <t>Price trajectory</t>
  </si>
  <si>
    <t>For the development of prices we use the values provided by Agora</t>
  </si>
  <si>
    <t>€/MWh</t>
  </si>
  <si>
    <t>lignite</t>
  </si>
  <si>
    <t>tyndp</t>
  </si>
  <si>
    <t>light oil</t>
  </si>
  <si>
    <t>hard coal</t>
  </si>
  <si>
    <t>fossil gas</t>
  </si>
  <si>
    <t>Futures</t>
  </si>
  <si>
    <t>electricity</t>
  </si>
  <si>
    <t>Agora values</t>
  </si>
  <si>
    <t>CO2 price [€/t]</t>
  </si>
  <si>
    <t>90 in 2050</t>
  </si>
  <si>
    <t>Fuel Tax ($/BTU)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</si>
  <si>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</si>
  <si>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</si>
  <si>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</si>
  <si>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</si>
  <si>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</si>
  <si>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</si>
  <si>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</si>
  <si>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</si>
  <si>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#python code</t>
  </si>
  <si>
    <t xml:space="preserve">import logging.config
</t>
  </si>
  <si>
    <t xml:space="preserve">import shutil
</t>
  </si>
  <si>
    <t xml:space="preserve">import os
</t>
  </si>
  <si>
    <t xml:space="preserve">import pathlib
</t>
  </si>
  <si>
    <t xml:space="preserve">import sqlite3
</t>
  </si>
  <si>
    <t/>
  </si>
  <si>
    <t xml:space="preserve">import pandas as pd
</t>
  </si>
  <si>
    <t xml:space="preserve">import numpy as np
</t>
  </si>
  <si>
    <t xml:space="preserve">import yaml
</t>
  </si>
  <si>
    <t xml:space="preserve">import sqlite_tasks
</t>
  </si>
  <si>
    <t xml:space="preserve">from fecommon import csv_tasks, fe_data_structure, xls_tasks, static_country_list
</t>
  </si>
  <si>
    <t xml:space="preserve">from fecommon.fe_process import ForecastElementProcess
</t>
  </si>
  <si>
    <t xml:space="preserve">import reportprocesses.fed
</t>
  </si>
  <si>
    <t xml:space="preserve">log = logging.getLogger(__name__)
</t>
  </si>
  <si>
    <t xml:space="preserve">log_summary = logging.getLogger('Process Summary')
</t>
  </si>
  <si>
    <t xml:space="preserve">mapping_forecast_to_eps = {"Electricity": "electricity",
</t>
  </si>
  <si>
    <t xml:space="preserve">                           "Hard coal": "coal",
</t>
  </si>
  <si>
    <t xml:space="preserve">                           "Natural Gas": "natural gas",
</t>
  </si>
  <si>
    <t xml:space="preserve">                           "Biogas": "natural gas",
</t>
  </si>
  <si>
    <t xml:space="preserve">                           "Biomass solid": "biomass",
</t>
  </si>
  <si>
    <t xml:space="preserve">                           "Light fuel oil": "petroleum diesel",
</t>
  </si>
  <si>
    <t xml:space="preserve">                           "Hydrogen": "hydrogen",
</t>
  </si>
  <si>
    <t xml:space="preserve">                           "District heating": "heat"}
</t>
  </si>
  <si>
    <t xml:space="preserve">order_rows = ['electricity (BTU)',
</t>
  </si>
  <si>
    <t xml:space="preserve">              'coal (BTU)',
</t>
  </si>
  <si>
    <t xml:space="preserve">              'natural gas (BTU)',
</t>
  </si>
  <si>
    <t xml:space="preserve">              'petroleum diesel (BTU)',
</t>
  </si>
  <si>
    <t xml:space="preserve">              'heat (BTU)',
</t>
  </si>
  <si>
    <t xml:space="preserve">              'biomass (BTU)',
</t>
  </si>
  <si>
    <t xml:space="preserve">              'kerosene (BTU)',
</t>
  </si>
  <si>
    <t xml:space="preserve">              'heavy or residual fuel oil (BTU)',
</t>
  </si>
  <si>
    <t xml:space="preserve">              'LPG propane or butane (BTU)',
</t>
  </si>
  <si>
    <t xml:space="preserve">              'hydrogen (BTU)'
</t>
  </si>
  <si>
    <t xml:space="preserve">              ]
</t>
  </si>
  <si>
    <t xml:space="preserve">mapping_sector = {
</t>
  </si>
  <si>
    <t xml:space="preserve">    'Transportation Sector': 99,
</t>
  </si>
  <si>
    <t xml:space="preserve">    'Electricity Sector': 2,
</t>
  </si>
  <si>
    <t xml:space="preserve">    'Residential Buildings Sector': 6,
</t>
  </si>
  <si>
    <t xml:space="preserve">    'Commercial Buildings Sector': 3,
</t>
  </si>
  <si>
    <t xml:space="preserve">    'Industry Sector': 2,
</t>
  </si>
  <si>
    <t xml:space="preserve">    'District Heating Sector': 2,
</t>
  </si>
  <si>
    <t xml:space="preserve">    'LULUCF Sector': None,
</t>
  </si>
  <si>
    <t xml:space="preserve">    'Geoengineering Sector': 2
</t>
  </si>
  <si>
    <t xml:space="preserve">}
</t>
  </si>
  <si>
    <t xml:space="preserve">def get_fed(process):
</t>
  </si>
  <si>
    <t xml:space="preserve">    """
</t>
  </si>
  <si>
    <t xml:space="preserve">    using the method fed_data_reading from reportprocess package
</t>
  </si>
  <si>
    <t xml:space="preserve">    and transform units, energy carriers and check if all countries are available
</t>
  </si>
  <si>
    <t xml:space="preserve">    :param process:
</t>
  </si>
  <si>
    <t xml:space="preserve">    :return:
</t>
  </si>
  <si>
    <t xml:space="preserve">    df_fed = reportprocesses.fed.fed_data_reading(process)
</t>
  </si>
  <si>
    <t xml:space="preserve">    df_fed.rename(columns={f"Y{y}": str(y) for y in range(2012, 2051)}, inplace=True)
</t>
  </si>
  <si>
    <t xml:space="preserve">    map_energy_carriers(df_fed)
</t>
  </si>
  <si>
    <t xml:space="preserve">    translate_units(df_fed)
</t>
  </si>
  <si>
    <t xml:space="preserve">    check_countries(df_fed)
</t>
  </si>
  <si>
    <t xml:space="preserve">    return df_fed
</t>
  </si>
  <si>
    <t xml:space="preserve">def get_fa(process):
</t>
  </si>
  <si>
    <t xml:space="preserve">    """"
</t>
  </si>
  <si>
    <t xml:space="preserve">    the results should list the floor area of each country, sector and category (total, ventilated fa and cooled fa)
</t>
  </si>
  <si>
    <t xml:space="preserve">    # years = process['years'] if 'years' in process.keys() else [2012, 2050]
</t>
  </si>
  <si>
    <t xml:space="preserve">    # years = list(range(years[0], years[1] + 1))
</t>
  </si>
  <si>
    <t xml:space="preserve">    # yearpart = ', '.join([f'sum("Y{yr}") as "{yr}"' for yr in years])
</t>
  </si>
  <si>
    <t xml:space="preserve">    years = list(range(2015, 2050))
</t>
  </si>
  <si>
    <t xml:space="preserve">    yearpart = ', '.join([f'"Y{yr}"' for yr in years])
</t>
  </si>
  <si>
    <t xml:space="preserve">    df = pd.DataFrame()
</t>
  </si>
  <si>
    <t xml:space="preserve">    for sqliteFullPath in process['inputfiles']:
</t>
  </si>
  <si>
    <t xml:space="preserve">        df3 = pd.DataFrame()
</t>
  </si>
  <si>
    <t xml:space="preserve">        try:
</t>
  </si>
  <si>
    <t xml:space="preserve">            con = sqlite3.connect(sqliteFullPath)
</t>
  </si>
  <si>
    <t xml:space="preserve">            # total
</t>
  </si>
  <si>
    <t xml:space="preserve">            query = f'SELECT ID_Scenario, ID_Country, ID_Sector, ID_Subsector,  {yearpart} ' \
</t>
  </si>
  <si>
    <t xml:space="preserve">                    f'FROM Calculated_TotalFA '
</t>
  </si>
  <si>
    <t xml:space="preserve">            df2 = pd.read_sql(query, con=con)
</t>
  </si>
  <si>
    <t xml:space="preserve">            df2.set_index(['ID_Scenario', 'ID_Country', 'ID_Sector', 'ID_Subsector'], inplace=True)
</t>
  </si>
  <si>
    <t xml:space="preserve">            df2.rename(columns={f"Y{y}": f"{y}-total" for y in years}, inplace=True)
</t>
  </si>
  <si>
    <t xml:space="preserve">            df3 = pd.concat([df3, df2], axis=1)
</t>
  </si>
  <si>
    <t xml:space="preserve">            # ventilation 5
</t>
  </si>
  <si>
    <t xml:space="preserve">            # air conditioning 17
</t>
  </si>
  <si>
    <t xml:space="preserve">            enservdriver_map = {5: 'ventilation', 17: 'air conditioning'}
</t>
  </si>
  <si>
    <t xml:space="preserve">            for enservdriver in [5, 17]:
</t>
  </si>
  <si>
    <t xml:space="preserve">                query = f'SELECT ID_Scenario, ID_Country, ID_Sector, ID_Subsector,  {yearpart} ' \
</t>
  </si>
  <si>
    <t xml:space="preserve">                        f'FROM ScenarioData_EnServDriver where ID_EnergyService={enservdriver}'
</t>
  </si>
  <si>
    <t xml:space="preserve">                df2 = pd.read_sql(query, con=con)
</t>
  </si>
  <si>
    <t xml:space="preserve">                df2.set_index(['ID_Scenario', 'ID_Country', 'ID_Sector', 'ID_Subsector'], inplace=True)
</t>
  </si>
  <si>
    <t xml:space="preserve">                # df2['cat'] = enservdriver_map[enservdriver]
</t>
  </si>
  <si>
    <t xml:space="preserve">                df2.rename(columns={f"Y{y}": f"{y}-{enservdriver_map[enservdriver]}" for y in years}, inplace=True)
</t>
  </si>
  <si>
    <t xml:space="preserve">                df3 = pd.concat([df3, df2], axis=1)
</t>
  </si>
  <si>
    <t xml:space="preserve">            # pp index
</t>
  </si>
  <si>
    <t xml:space="preserve">            query = f'SELECT *  FROM ScenarioData_HeatCost_CountryIndex '
</t>
  </si>
  <si>
    <t xml:space="preserve">            df_pp = pd.read_sql(query, con=con).set_index('ID_Country')
</t>
  </si>
  <si>
    <t xml:space="preserve">        except Exception as e:
</t>
  </si>
  <si>
    <t xml:space="preserve">            log.warning(f"problems to load {sqliteFullPath}, skipped")
</t>
  </si>
  <si>
    <t xml:space="preserve">            continue
</t>
  </si>
  <si>
    <t xml:space="preserve">        df = pd.concat([df, df3], axis=0)
</t>
  </si>
  <si>
    <t xml:space="preserve">    df.reset_index(inplace=True)
</t>
  </si>
  <si>
    <t xml:space="preserve">    for country in df_pp.index:
</t>
  </si>
  <si>
    <t xml:space="preserve">        filter = df[df['ID_Country'] == country].index
</t>
  </si>
  <si>
    <t xml:space="preserve">        df.loc[filter, 'PP_Index'] = df_pp.at[country, 'PP_Index']
</t>
  </si>
  <si>
    <t xml:space="preserve">    df.to_csv('test.csv')
</t>
  </si>
  <si>
    <t xml:space="preserve">def add_empty_elements(df_temp, order_rows2=None):
</t>
  </si>
  <si>
    <t xml:space="preserve">    adds missing energy carriers with value 0
</t>
  </si>
  <si>
    <t xml:space="preserve">    energy carriers  must be in index of the df
</t>
  </si>
  <si>
    <t xml:space="preserve">    :param df_temp:
</t>
  </si>
  <si>
    <t xml:space="preserve">    if isinstance(order_rows2, type(None)):
</t>
  </si>
  <si>
    <t xml:space="preserve">        order_rows2 = order_rows
</t>
  </si>
  <si>
    <t xml:space="preserve">    empty_elements = set(order_rows2).difference(df_temp.index)
</t>
  </si>
  <si>
    <t xml:space="preserve">    if len(df_temp) &gt; 0:
</t>
  </si>
  <si>
    <t xml:space="preserve">        df_row = df_temp.iloc[[0], :].copy()
</t>
  </si>
  <si>
    <t xml:space="preserve">        for ee in empty_elements:
</t>
  </si>
  <si>
    <t xml:space="preserve">            df_row.index = [f"{ee}"]
</t>
  </si>
  <si>
    <t xml:space="preserve">            df_temp = pd.concat([df_temp, df_row * 0], axis=0)
</t>
  </si>
  <si>
    <t xml:space="preserve">    else:
</t>
  </si>
  <si>
    <t xml:space="preserve">        # create a full set of 0s
</t>
  </si>
  <si>
    <t xml:space="preserve">        df_row = pd.DataFrame(columns=df_temp.columns, index=order_rows2)
</t>
  </si>
  <si>
    <t xml:space="preserve">        yrs = [str(y) for y in range(2021, 2051)]
</t>
  </si>
  <si>
    <t xml:space="preserve">        df_row.loc[:, yrs] = 0
</t>
  </si>
  <si>
    <t xml:space="preserve">        df_temp = pd.concat([df_temp, df_row], axis=0)
</t>
  </si>
  <si>
    <t xml:space="preserve">    return df_temp
</t>
  </si>
  <si>
    <t xml:space="preserve">def map_energy_carriers(df_fed):
</t>
  </si>
  <si>
    <t xml:space="preserve">    mapping_forecast_to_eps2 = {k: f"{v} (BTU)" for k, v in mapping_forecast_to_eps.items()}
</t>
  </si>
  <si>
    <t xml:space="preserve">    df_fed.loc[:, "ID_EnergyCarrier"].replace(mapping_forecast_to_eps2, inplace=True)
</t>
  </si>
  <si>
    <t xml:space="preserve">def translate_units(df_fed):
</t>
  </si>
  <si>
    <t xml:space="preserve">    # from TWH into BTU: https://www.justintools.com/unit-conversion/energy.php?k1=terawatt-hour&amp;k2=british-thermal-unit
</t>
  </si>
  <si>
    <t xml:space="preserve">    factor = 3412141156488.4
</t>
  </si>
  <si>
    <t xml:space="preserve">    year_columns = fe_data_structure.find_year_columns(df_fed)
</t>
  </si>
  <si>
    <t xml:space="preserve">    df_fed.loc[:, year_columns] = df_fed.loc[:, year_columns] * factor
</t>
  </si>
  <si>
    <t xml:space="preserve">    df_fed.loc[:, 'Unit'] = 'BTU'
</t>
  </si>
  <si>
    <t xml:space="preserve">def check_countries(df_fed):
</t>
  </si>
  <si>
    <t xml:space="preserve">    check if all countries are available
</t>
  </si>
  <si>
    <t xml:space="preserve">    background: this should give a warning if the simulation is only performed for single countries,
</t>
  </si>
  <si>
    <t xml:space="preserve">    this is fine during development but for final productive simulation all EU27 countries are needed
</t>
  </si>
  <si>
    <t xml:space="preserve">    :param df_fed:
</t>
  </si>
  <si>
    <t xml:space="preserve">    should_be = ["Austria",
</t>
  </si>
  <si>
    <t xml:space="preserve">                 "Belgium",
</t>
  </si>
  <si>
    <t xml:space="preserve">                 "Cyprus",
</t>
  </si>
  <si>
    <t xml:space="preserve">                 "Czech Republic",
</t>
  </si>
  <si>
    <t xml:space="preserve">                 "Denmark",
</t>
  </si>
  <si>
    <t xml:space="preserve">                 "Estonia",
</t>
  </si>
  <si>
    <t xml:space="preserve">                 "Finland",
</t>
  </si>
  <si>
    <t xml:space="preserve">                 "France",
</t>
  </si>
  <si>
    <t xml:space="preserve">                 "Germany",
</t>
  </si>
  <si>
    <t xml:space="preserve">                 "Greece",
</t>
  </si>
  <si>
    <t xml:space="preserve">                 "Hungary",
</t>
  </si>
  <si>
    <t xml:space="preserve">                 "Ireland",
</t>
  </si>
  <si>
    <t xml:space="preserve">                 "Italy",
</t>
  </si>
  <si>
    <t xml:space="preserve">                 "Latvia",
</t>
  </si>
  <si>
    <t xml:space="preserve">                 "Lithuania",
</t>
  </si>
  <si>
    <t xml:space="preserve">                 "Luxembourg",
</t>
  </si>
  <si>
    <t xml:space="preserve">                 "Malta",
</t>
  </si>
  <si>
    <t xml:space="preserve">                 "Netherlands",
</t>
  </si>
  <si>
    <t xml:space="preserve">                 "Poland",
</t>
  </si>
  <si>
    <t xml:space="preserve">                 "Portugal",
</t>
  </si>
  <si>
    <t xml:space="preserve">                 "Slovakia",
</t>
  </si>
  <si>
    <t xml:space="preserve">                 "Slovenia",
</t>
  </si>
  <si>
    <t xml:space="preserve">                 "Spain",
</t>
  </si>
  <si>
    <t xml:space="preserve">                 "Sweden",
</t>
  </si>
  <si>
    <t xml:space="preserve">                 "Romania",
</t>
  </si>
  <si>
    <t xml:space="preserve">                 "Bulgaria",
</t>
  </si>
  <si>
    <t xml:space="preserve">                 "Croatia"]
</t>
  </si>
  <si>
    <t xml:space="preserve">    actual = df_fed['ID_Country'].unique()
</t>
  </si>
  <si>
    <t xml:space="preserve">    diff = set(should_be).difference(actual)
</t>
  </si>
  <si>
    <t xml:space="preserve">    if len(diff) == 0:
</t>
  </si>
  <si>
    <t xml:space="preserve">        log.info('countries ok')
</t>
  </si>
  <si>
    <t xml:space="preserve">        log.warning(f"missing or wrong countries: {diff}")
</t>
  </si>
  <si>
    <t xml:space="preserve">def save_csvs(folder, df_res):
</t>
  </si>
  <si>
    <t xml:space="preserve">    for name, df in df_res.items():
</t>
  </si>
  <si>
    <t xml:space="preserve">        path = pathlib.Path(folder, name + '.csv')
</t>
  </si>
  <si>
    <t xml:space="preserve">        csv_tasks.write_csv(df, path)
</t>
  </si>
  <si>
    <t xml:space="preserve">def copy_excel(resource_dir, section, excel_file_name, outputdir, overwrite=True):
</t>
  </si>
  <si>
    <t xml:space="preserve">    excel_path_source = os.path.join(resource_dir, section, excel_file_name)
</t>
  </si>
  <si>
    <t xml:space="preserve">    excel_path_target = os.path.join(outputdir, section, excel_file_name)
</t>
  </si>
  <si>
    <t xml:space="preserve">    os.makedirs(os.path.join(outputdir, section), exist_ok=True)
</t>
  </si>
  <si>
    <t xml:space="preserve">    if overwrite or not os.path.isfile(excel_path_target):
</t>
  </si>
  <si>
    <t xml:space="preserve">        shutil.copy(excel_path_source, excel_path_target)
</t>
  </si>
  <si>
    <t xml:space="preserve">    return excel_path_target
</t>
  </si>
  <si>
    <t xml:space="preserve">def save_xls_and_csvs(outputdir, section, excel_file_name, resource_dir, df_res, overwrite=True):
</t>
  </si>
  <si>
    <t xml:space="preserve">    df_res = dictionary, keys = sheets, values = dataframes
</t>
  </si>
  <si>
    <t xml:space="preserve">    1. copy xls from resources to target: resource is empty template, where the othere sheets should be inserted later on
</t>
  </si>
  <si>
    <t xml:space="preserve">    2. add sheets to excel
</t>
  </si>
  <si>
    <t xml:space="preserve">    3. write csv
</t>
  </si>
  <si>
    <t xml:space="preserve">    :param outputdir:
</t>
  </si>
  <si>
    <t xml:space="preserve">    :param section:
</t>
  </si>
  <si>
    <t xml:space="preserve">    :param excel_file_name:
</t>
  </si>
  <si>
    <t xml:space="preserve">    :param df_res:
</t>
  </si>
  <si>
    <t xml:space="preserve">    excel_path_target = copy_excel(resource_dir, section, excel_file_name, outputdir, overwrite)
</t>
  </si>
  <si>
    <t xml:space="preserve">    save_csvs(os.path.join(outputdir, section), df_res)
</t>
  </si>
  <si>
    <t xml:space="preserve">    for sheetname, df in df_res.items():
</t>
  </si>
  <si>
    <t xml:space="preserve">        log.info(f"writing into excel sheetname: {sheetname}")
</t>
  </si>
  <si>
    <t xml:space="preserve">        xls_tasks.writeIntoExcel(df, excel_path_target, sheetname, 0, 0)
</t>
  </si>
  <si>
    <t xml:space="preserve">def read_code():
</t>
  </si>
  <si>
    <t xml:space="preserve">    with open(__file__) as f:
</t>
  </si>
  <si>
    <t xml:space="preserve">        lines = f.readlines()
</t>
  </si>
  <si>
    <t xml:space="preserve">    df = pd.DataFrame(data=lines, columns=['#python code'])
</t>
  </si>
  <si>
    <t xml:space="preserve">    return df
</t>
  </si>
  <si>
    <t xml:space="preserve">def get_fed_lookup_table(df_fed, energy_carrier):
</t>
  </si>
  <si>
    <t xml:space="preserve">    this returns a data frame with index columns country and energy_carrier id
</t>
  </si>
  <si>
    <t xml:space="preserve">    the column fed is the share of the fed of this energy carrier compared to other countries,
</t>
  </si>
  <si>
    <t xml:space="preserve">    e.g. Germany electricity can be 15%, that means that other EU27 countries consume 85% of electricity.
</t>
  </si>
  <si>
    <t xml:space="preserve">    only res sector is used.
</t>
  </si>
  <si>
    <t xml:space="preserve">    fed is not for available for all energy carriers, e.g. industry and transport sector is not modelled.
</t>
  </si>
  <si>
    <t xml:space="preserve">    to consider the weight on the average of the energy carrier price, the electricity demand in residential is used as a proxy if no other value available
</t>
  </si>
  <si>
    <t xml:space="preserve">    todo: fill gaps with eurostat is a better approach
</t>
  </si>
  <si>
    <t xml:space="preserve">    :param energy_carrier:
</t>
  </si>
  <si>
    <t xml:space="preserve">    df_fed2 = df_fed.query("ID_Sector==6")
</t>
  </si>
  <si>
    <t xml:space="preserve">    df_fed2 = df_fed2.loc[:, ['ID_Country', 'ID_EnergyCarrier', '2021']]
</t>
  </si>
  <si>
    <t xml:space="preserve">    df_fed2 = df_fed2.groupby(['ID_Country', 'ID_EnergyCarrier']).sum()
</t>
  </si>
  <si>
    <t xml:space="preserve">    cl = static_country_list.get_country_list()
</t>
  </si>
  <si>
    <t xml:space="preserve">    cl2 = {c['country']: c['id'] for c in cl}
</t>
  </si>
  <si>
    <t xml:space="preserve">    ec_forecast_map = {'electricity': 1,
</t>
  </si>
  <si>
    <t xml:space="preserve">                       'coal': 3,
</t>
  </si>
  <si>
    <t xml:space="preserve">                       'natural gas': 6,
</t>
  </si>
  <si>
    <t xml:space="preserve">                       'biomass': 12,
</t>
  </si>
  <si>
    <t xml:space="preserve">                       'heat': 13}
</t>
  </si>
  <si>
    <t xml:space="preserve">    ecl = {ecv + ' (BTU)': ec_forecast_map[ecv] for eck, ecv in mapping_forecast_to_eps.items() if
</t>
  </si>
  <si>
    <t xml:space="preserve">           ecv in ec_forecast_map.keys()}
</t>
  </si>
  <si>
    <t xml:space="preserve">    df_fed2 = df_fed2.reset_index()
</t>
  </si>
  <si>
    <t xml:space="preserve">    df_fed2['ID_Country'].replace(cl2, inplace=True)
</t>
  </si>
  <si>
    <t xml:space="preserve">    df_fed2['ID_EnergyCarrier'].replace(ecl, inplace=True)
</t>
  </si>
  <si>
    <t xml:space="preserve">    df_fed2.rename(columns={'2021': 'fed'}, inplace=True)
</t>
  </si>
  <si>
    <t xml:space="preserve">    df_fed2 = df_fed2.query(f"ID_EnergyCarrier in {list(ec_forecast_map.values())}")
</t>
  </si>
  <si>
    <t xml:space="preserve">    df_fed2.set_index(['ID_EnergyCarrier', 'ID_Country'], inplace=True)
</t>
  </si>
  <si>
    <t xml:space="preserve">    df3 = df_fed2.unstack(level=-1)
</t>
  </si>
  <si>
    <t xml:space="preserve">    dfsum = df3.sum(axis=1)
</t>
  </si>
  <si>
    <t xml:space="preserve">    df3 = df3.apply(lambda x: x / dfsum)
</t>
  </si>
  <si>
    <t xml:space="preserve">    df4 = df3.stack()
</t>
  </si>
  <si>
    <t xml:space="preserve">    return df4
</t>
  </si>
  <si>
    <t xml:space="preserve">class AgoraEpsReport(ForecastElementProcess):
</t>
  </si>
  <si>
    <t xml:space="preserve">    mandatory_conf = ['inputfiles', 'outputdir']
</t>
  </si>
  <si>
    <t xml:space="preserve">    def process(self, process):
</t>
  </si>
  <si>
    <t xml:space="preserve">        """
</t>
  </si>
  <si>
    <t xml:space="preserve">        :param process:
</t>
  </si>
  <si>
    <t xml:space="preserve">        :return:
</t>
  </si>
  <si>
    <t xml:space="preserve">        log_summary.info(f'&lt;&lt;&lt;STARTING&gt;&gt;&gt; {__name__}: {process["id"]}')
</t>
  </si>
  <si>
    <t xml:space="preserve">        self.check_input(process)
</t>
  </si>
  <si>
    <t xml:space="preserve">        self.counter = 0
</t>
  </si>
  <si>
    <t xml:space="preserve">        self.code = read_code()
</t>
  </si>
  <si>
    <t xml:space="preserve">        process['filters'] = []
</t>
  </si>
  <si>
    <t xml:space="preserve">        self.outputdir = process['outputdir']
</t>
  </si>
  <si>
    <t xml:space="preserve">        self.resource_dir = process['resource_dir']
</t>
  </si>
  <si>
    <t xml:space="preserve">        # df_fa = get_fa(process)
</t>
  </si>
  <si>
    <t xml:space="preserve">        # get final energy demand from simulation results
</t>
  </si>
  <si>
    <t xml:space="preserve">        df_fed = get_fed(process)
</t>
  </si>
  <si>
    <t xml:space="preserve">        self.calc_BFPaT(process['prices'], df_fed)
</t>
  </si>
  <si>
    <t xml:space="preserve">        df_res = self.calc_BCEU_all(df_fed)
</t>
  </si>
  <si>
    <t xml:space="preserve">        self.calc_SYCEU(df_res, 2021)
</t>
  </si>
  <si>
    <t xml:space="preserve">        self.calc_BASoBC(process['inputfiles'])
</t>
  </si>
  <si>
    <t xml:space="preserve">        self.calc_BFoHxx(process['inputfiles'])
</t>
  </si>
  <si>
    <t xml:space="preserve">        others = [
</t>
  </si>
  <si>
    <t xml:space="preserve">            {'section': 'bldgs/BRESaC', 'excel_file': 'Bldg Retrofitting E Savings and Costs.xlsx',
</t>
  </si>
  <si>
    <t xml:space="preserve">             'csv_sheets': ['BRESaC-energy', 'BRESaC-cost']},
</t>
  </si>
  <si>
    <t xml:space="preserve">            {'section': 'bldgs/CL', 'excel_file': 'Component_Lifetime.xlsx', 'csv_sheets': ['CL']},
</t>
  </si>
  <si>
    <t xml:space="preserve">            {'section': 'bldgs/FoBOBE', 'excel_file': 'Frac of Bldgs Owned by Entity.xlsx', 'csv_sheets': ['FoBObE']},
</t>
  </si>
  <si>
    <t xml:space="preserve">            {'section': 'bldgs/EoBSDwEC', 'excel_file': 'Elast of Bldg Svc Demand wrt E Cost.xlsx',
</t>
  </si>
  <si>
    <t xml:space="preserve">             'csv_sheets': ['EoBSDwEC']},
</t>
  </si>
  <si>
    <t xml:space="preserve">            {'section': 'bldgs/EoCEDwEC', 'excel_file': 'Elast of Component E Demand wrt E Cost.xlsx',
</t>
  </si>
  <si>
    <t xml:space="preserve">             'csv_sheets': ['EoCEDwEC']},
</t>
  </si>
  <si>
    <t xml:space="preserve">            {'section': 'bldgs/EoDSDwSP', 'excel_file': 'Elasticity of Dist Solar Deployment wrt Subsidy Perc.xlsx',
</t>
  </si>
  <si>
    <t xml:space="preserve">             'csv_sheets': ['EoDSDwSP']},
</t>
  </si>
  <si>
    <t xml:space="preserve">            {'section': 'bldgs/ICpUEfEBE', 'excel_file': 'Incr Cost per Unit E for Electrified Building Equipment.xlsx',
</t>
  </si>
  <si>
    <t xml:space="preserve">             'csv_sheets': ['ICpUEfEBE-com-appl', 'ICpUEfEBE-com-heating', 'ICpUEfEBE-com-other',
</t>
  </si>
  <si>
    <t xml:space="preserve">                            'ICpUEfEBE-rur-res-appl', 'ICpUEfEBE-rur-res-heating', 'ICpUEfEBE-rur-res-other',
</t>
  </si>
  <si>
    <t xml:space="preserve">                            'ICpUEfEBE-urb-res-appl', 'ICpUEfEBE-urb-res-heating', 'ICpUEfEBE-urb-res-other']},
</t>
  </si>
  <si>
    <t xml:space="preserve">            {'section': 'bldgs/RBFF', 'excel_file': 'Recipient Buildings Fuel Fractions.xlsx', 'csv_sheets': ['RBFF']},
</t>
  </si>
  <si>
    <t xml:space="preserve">            {'section': 'bldgs/SoBRCBbG', 'excel_file': 'Shr of Blgd Rtrft Cost Borne by Govt.xlsx',
</t>
  </si>
  <si>
    <t xml:space="preserve">             'csv_sheets': ['SoBRCBbG']},
</t>
  </si>
  <si>
    <t xml:space="preserve">            {'section': 'fuels/BCTR', 'excel_file': 'BAU Carbon Tax Rate.xlsx', 'csv_sheets': ['BCTR']},
</t>
  </si>
  <si>
    <t xml:space="preserve">            # {'section': 'fuels/BFPaT', 'excel_file': 'Fracy', 'csv_sheets': ['BFPaT']},
</t>
  </si>
  <si>
    <t xml:space="preserve">        ]
</t>
  </si>
  <si>
    <t xml:space="preserve">        for other in others:
</t>
  </si>
  <si>
    <t xml:space="preserve">            self.copy_other(**other)
</t>
  </si>
  <si>
    <t xml:space="preserve">        log.info('done')
</t>
  </si>
  <si>
    <t xml:space="preserve">        log.info(f'{self.counter} variables created')
</t>
  </si>
  <si>
    <t xml:space="preserve">    def calc_BCEU_all(self, df_fed):
</t>
  </si>
  <si>
    <t xml:space="preserve">        df_res = {}
</t>
  </si>
  <si>
    <t xml:space="preserve">        cols = ['ID_EnergyCarrier', 'ID_Sector', 'ID_SubSector'] + [str(y) for y in range(2012, 2051)]
</t>
  </si>
  <si>
    <t xml:space="preserve">        df_fed2 = df_fed.copy().loc[:, cols].groupby(['ID_EnergyCarrier', 'ID_Sector']).sum().reset_index()
</t>
  </si>
  <si>
    <t xml:space="preserve">        df_fed2.replace({3: 'commercial', 6: 'residential'}, inplace=True)
</t>
  </si>
  <si>
    <t xml:space="preserve">        df_fed2.rename({'ID_EnergyCarrier': 'EnergyCarrier', 'ID_Sector': 'Sector'}, inplace=True)
</t>
  </si>
  <si>
    <t xml:space="preserve">        df_res.update({'FED': df_fed2})
</t>
  </si>
  <si>
    <t xml:space="preserve">        df_res.update({'code': self.code})
</t>
  </si>
  <si>
    <t xml:space="preserve">        for app in ["appl", "heating", "cooling", "lighting", "other"]:
</t>
  </si>
  <si>
    <t xml:space="preserve">            self.calc_BCEU(df_res, df_fed, region="urban", sector="residential", application=app)
</t>
  </si>
  <si>
    <t xml:space="preserve">            self.calc_BCEU(df_res, df_fed, region="rural", sector="residential", application=app)
</t>
  </si>
  <si>
    <t xml:space="preserve">            self.calc_BCEU(df_res, df_fed, region=None, sector="commercial", application=app)
</t>
  </si>
  <si>
    <t xml:space="preserve">        save_xls_and_csvs(self.outputdir, 'bldgs/BCEU', "BAU Components Energy Use.xlsx", self.resource_dir, df_res)
</t>
  </si>
  <si>
    <t xml:space="preserve">        self.counter += 1
</t>
  </si>
  <si>
    <t xml:space="preserve">        return df_res
</t>
  </si>
  <si>
    <t xml:space="preserve">    def calc_BCEU(self, df_res, df_fed, region, sector, application):
</t>
  </si>
  <si>
    <t xml:space="preserve">        log.info(f"starting calc_BCEU with region: {region}, sector: {sector}, application: {application}")
</t>
  </si>
  <si>
    <t xml:space="preserve">        filters = []
</t>
  </si>
  <si>
    <t xml:space="preserve">        if sector == 'residential':
</t>
  </si>
  <si>
    <t xml:space="preserve">            filters += ["ID_Sector == 6"]
</t>
  </si>
  <si>
    <t xml:space="preserve">        elif sector == 'commercial':
</t>
  </si>
  <si>
    <t xml:space="preserve">            filters += ["ID_Sector == 3"]
</t>
  </si>
  <si>
    <t xml:space="preserve">            region = None
</t>
  </si>
  <si>
    <t xml:space="preserve">        else:
</t>
  </si>
  <si>
    <t xml:space="preserve">            raise Exception("unsupported sector name")
</t>
  </si>
  <si>
    <t xml:space="preserve">        if region == 'rural':
</t>
  </si>
  <si>
    <t xml:space="preserve">            filters += ["ID_SubSector == 'nothing into rural'"]
</t>
  </si>
  <si>
    <t xml:space="preserve">            filters += []
</t>
  </si>
  <si>
    <t xml:space="preserve">        if application == 'heating':
</t>
  </si>
  <si>
    <t xml:space="preserve">            filterlist = ["Space heating", "Sanitary hot water"]
</t>
  </si>
  <si>
    <t xml:space="preserve">            filters += [f"ID_Application in {filterlist}"]
</t>
  </si>
  <si>
    <t xml:space="preserve">        elif application == 'cooling':
</t>
  </si>
  <si>
    <t xml:space="preserve">            filterlist = ['Room Air Conditioning', "Ventilation &amp; Building Services"]
</t>
  </si>
  <si>
    <t xml:space="preserve">        elif application == 'lighting':
</t>
  </si>
  <si>
    <t xml:space="preserve">            filters += [f"ID_Application == 'Lighting'"]
</t>
  </si>
  <si>
    <t xml:space="preserve">        elif application == 'appl':
</t>
  </si>
  <si>
    <t xml:space="preserve">            filterlist = ["ICT", "Gears, Processes"]
</t>
  </si>
  <si>
    <t xml:space="preserve">        elif application == 'other':
</t>
  </si>
  <si>
    <t xml:space="preserve">            filterlist = ["Process heat", "Others"]
</t>
  </si>
  <si>
    <t xml:space="preserve">            raise Exception("unsupported application name")
</t>
  </si>
  <si>
    <t xml:space="preserve">        df_temp = df_fed.copy()
</t>
  </si>
  <si>
    <t xml:space="preserve">        for filter in filters:
</t>
  </si>
  <si>
    <t xml:space="preserve">            df_temp = df_temp.query(filter)
</t>
  </si>
  <si>
    <t xml:space="preserve">        key = f"BCEU-{region}-{sector}-{application}"
</t>
  </si>
  <si>
    <t xml:space="preserve">        if isinstance(region, type(None)):
</t>
  </si>
  <si>
    <t xml:space="preserve">            key = f"BCEU-{sector}-{application}"
</t>
  </si>
  <si>
    <t xml:space="preserve">        df_temp = df_temp.groupby('ID_EnergyCarrier').sum()
</t>
  </si>
  <si>
    <t xml:space="preserve">        df_temp = add_empty_elements(df_temp)
</t>
  </si>
  <si>
    <t xml:space="preserve">        needed_columns = [str(y) for y in range(2021, 2051)]
</t>
  </si>
  <si>
    <t xml:space="preserve">        df_temp = df_temp.loc[order_rows, needed_columns]
</t>
  </si>
  <si>
    <t xml:space="preserve">        df_temp = df_temp.reset_index()
</t>
  </si>
  <si>
    <t xml:space="preserve">        df_temp.rename(columns={'index': 'Year'})
</t>
  </si>
  <si>
    <t xml:space="preserve">        df_res.update({key: df_temp})
</t>
  </si>
  <si>
    <t xml:space="preserve">    def calc_SYCEU(self, df_res, year):
</t>
  </si>
  <si>
    <t xml:space="preserve">        app_map = {"heating": "heating",
</t>
  </si>
  <si>
    <t xml:space="preserve">                   "cooling": "cooling &amp; ventilation",
</t>
  </si>
  <si>
    <t xml:space="preserve">                   "envelope": "envelope",
</t>
  </si>
  <si>
    <t xml:space="preserve">                   "lighting": "lighting",
</t>
  </si>
  <si>
    <t xml:space="preserve">                   "appl": "appliances",
</t>
  </si>
  <si>
    <t xml:space="preserve">                   "other": "other"}
</t>
  </si>
  <si>
    <t xml:space="preserve">        cats = ['commercial', 'urban-residential', 'rural-residential']
</t>
  </si>
  <si>
    <t xml:space="preserve">        overwrite = True
</t>
  </si>
  <si>
    <t xml:space="preserve">        for cat in cats:
</t>
  </si>
  <si>
    <t xml:space="preserve">            df_temp = pd.DataFrame(index=order_rows, columns=app_map.values())
</t>
  </si>
  <si>
    <t xml:space="preserve">            for key, df_temp2 in df_res.items():
</t>
  </si>
  <si>
    <t xml:space="preserve">                if cat in key:
</t>
  </si>
  <si>
    <t xml:space="preserve">                    app = key.split('-')[-1]
</t>
  </si>
  <si>
    <t xml:space="preserve">                    app2 = app_map[app]
</t>
  </si>
  <si>
    <t xml:space="preserve">                    data = df_temp2[str(year)].values
</t>
  </si>
  <si>
    <t xml:space="preserve">                    df_temp[app2] = data
</t>
  </si>
  <si>
    <t xml:space="preserve">            df_temp.reset_index(inplace=True)
</t>
  </si>
  <si>
    <t xml:space="preserve">            df_temp.rename(columns={'index': 'Year'})
</t>
  </si>
  <si>
    <t xml:space="preserve">            df_temp.fillna(0, inplace=True)
</t>
  </si>
  <si>
    <t xml:space="preserve">            df_res2 = {f"SYCEU-{cat}": df_temp, 'code': self.code}
</t>
  </si>
  <si>
    <t xml:space="preserve">            save_xls_and_csvs(self.outputdir, 'bldgs/SYCEU', "Start Year Components Energy Use.xlsx", self.resource_dir,
</t>
  </si>
  <si>
    <t xml:space="preserve">                              df_res2, overwrite=overwrite)
</t>
  </si>
  <si>
    <t xml:space="preserve">            overwrite = False
</t>
  </si>
  <si>
    <t xml:space="preserve">    def calc_BASoBC(self, inputfiles):
</t>
  </si>
  <si>
    <t xml:space="preserve">        '''
</t>
  </si>
  <si>
    <t xml:space="preserve">        BASoBC BAU Amount Spent on Building Components
</t>
  </si>
  <si>
    <t xml:space="preserve">        heating -&gt; from FORECAST
</t>
  </si>
  <si>
    <t xml:space="preserve">        cooling and ventilation -&gt; manually
</t>
  </si>
  <si>
    <t xml:space="preserve">        envelope  -&gt; 0
</t>
  </si>
  <si>
    <t xml:space="preserve">        lighting  -&gt; manually: calculated by expenditures per person from the US (not included in "Household appliances" EUROSTAT nama_10_co3_p3 "CPO53"
</t>
  </si>
  <si>
    <t xml:space="preserve">        appliances -&gt; manually: from EUROSTAT nama_10_co3_p3: Final consumption expenditure of households by consumption purpose (COICOP 3 digit)
</t>
  </si>
  <si>
    <t xml:space="preserve">        other component -&gt; 0
</t>
  </si>
  <si>
    <t xml:space="preserve">        :param df_res:
</t>
  </si>
  <si>
    <t xml:space="preserve">        :param inputfiles:
</t>
  </si>
  <si>
    <t xml:space="preserve">        table = 'out_costs'
</t>
  </si>
  <si>
    <t xml:space="preserve">        filters = ['ID_DiffType==3', 'ID_HeatingCosts &gt;= 7']  # only capex, without OM_Heat (id = 5)
</t>
  </si>
  <si>
    <t xml:space="preserve">        if len(filters) &gt; 0:
</t>
  </si>
  <si>
    <t xml:space="preserve">            filterString = ' WHERE ' + ' AND '.join(filters)
</t>
  </si>
  <si>
    <t xml:space="preserve">            filterString = ''
</t>
  </si>
  <si>
    <t xml:space="preserve">        years = list(range(2021, 2051))
</t>
  </si>
  <si>
    <t xml:space="preserve">        yearpart = ', '.join([f'sum("Y{yr}") as "{yr}"' for yr in years])
</t>
  </si>
  <si>
    <t xml:space="preserve">        df = pd.DataFrame()
</t>
  </si>
  <si>
    <t xml:space="preserve">        for dbfile in inputfiles:
</t>
  </si>
  <si>
    <t xml:space="preserve">            con = sqlite3.connect(dbfile)
</t>
  </si>
  <si>
    <t xml:space="preserve">            query = f'SELECT ID_Country, ID_Scenario, ID_Subsector, Unit, {yearpart}  ' \
</t>
  </si>
  <si>
    <t xml:space="preserve">                    f'FROM {table} {filterString} group by ID_Country, ID_Scenario, ID_Subsector'
</t>
  </si>
  <si>
    <t xml:space="preserve">            df_temp = pd.read_sql(query, con=con)
</t>
  </si>
  <si>
    <t xml:space="preserve">            if max(df_temp["ID_Subsector"]) &gt; 2:
</t>
  </si>
  <si>
    <t xml:space="preserve">                df_temp['ID_Sector'] = 'commercial'
</t>
  </si>
  <si>
    <t xml:space="preserve">            else:
</t>
  </si>
  <si>
    <t xml:space="preserve">                df_temp['ID_Sector'] = 'urban-residential'
</t>
  </si>
  <si>
    <t xml:space="preserve">            df = pd.concat([df, df_temp])
</t>
  </si>
  <si>
    <t xml:space="preserve">        # add 'rural-residential' that is 0
</t>
  </si>
  <si>
    <t xml:space="preserve">        df_temp['ID_Sector'] = 'rural-residential'
</t>
  </si>
  <si>
    <t xml:space="preserve">        df_temp.loc[:, [str(y) for y in years]] = 0
</t>
  </si>
  <si>
    <t xml:space="preserve">        df = pd.concat([df, df_temp])
</t>
  </si>
  <si>
    <t xml:space="preserve">        cols = ['ID_Sector'] + [str(y) for y in years]
</t>
  </si>
  <si>
    <t xml:space="preserve">        df = df.loc[:, cols].groupby(['ID_Sector']).sum()
</t>
  </si>
  <si>
    <t xml:space="preserve">        df.rename(columns={'EUR': 'USD'})
</t>
  </si>
  <si>
    <t xml:space="preserve">        dt = {str(k): np.float64 for k in years}
</t>
  </si>
  <si>
    <t xml:space="preserve">            # factors calculated in excel file, derived from US/EU comparison
</t>
  </si>
  <si>
    <t xml:space="preserve">            factor = 0.485 if cat == 'commercial' else 0.062
</t>
  </si>
  <si>
    <t xml:space="preserve">            path = pathlib.PurePath(self.resource_dir, 'bldgs/BASoBC', f'BASoBC-{cat}.csv')
</t>
  </si>
  <si>
    <t xml:space="preserve">            df2 = pd.read_csv(path, dtype=dt).set_index(['EUR'])
</t>
  </si>
  <si>
    <t xml:space="preserve">            df2 = df2[[str(y) for y in years]]
</t>
  </si>
  <si>
    <t xml:space="preserve">            df2.loc['heating', :] = df.loc[cat, :] * 1.285  # exchange rate USD(2012)
</t>
  </si>
  <si>
    <t xml:space="preserve">            # df2.loc['cooling and ventilation', :] = df.loc[cat, :] * factor
</t>
  </si>
  <si>
    <t xml:space="preserve">            df2.reset_index(inplace=True)
</t>
  </si>
  <si>
    <t xml:space="preserve">            df2.rename(columns={'EUR': 'USD'}, inplace=True)
</t>
  </si>
  <si>
    <t xml:space="preserve">            df_res.update({f"BASoBC-{cat}": df2})
</t>
  </si>
  <si>
    <t xml:space="preserve">        save_xls_and_csvs(self.outputdir, 'bldgs/BASoBC', 'BAU Amt Spent on Bldg Components.xlsx', self.resource_dir,
</t>
  </si>
  <si>
    <t xml:space="preserve">                          df_res)
</t>
  </si>
  <si>
    <t xml:space="preserve">    def calc_BFoHxx(self, inputfiles):
</t>
  </si>
  <si>
    <t xml:space="preserve">        # dist-heat	BFoHfC	BAU Fraction of Heat from CHP
</t>
  </si>
  <si>
    <t xml:space="preserve">        # dist-heat	BFoHPbF	BAU Fraction of Heat Provided by Fuel
</t>
  </si>
  <si>
    <t xml:space="preserve">        BFoHPbF: Fraction of Heat Provided by Fuel (dimensionless)
</t>
  </si>
  <si>
    <t xml:space="preserve">        BFoHfC: Fraction of Heat from CHP (dimensionless)
</t>
  </si>
  <si>
    <t xml:space="preserve">        order_rows2 = [
</t>
  </si>
  <si>
    <t xml:space="preserve">            'electricity',
</t>
  </si>
  <si>
    <t xml:space="preserve">            'coal',
</t>
  </si>
  <si>
    <t xml:space="preserve">            'natural gas',
</t>
  </si>
  <si>
    <t xml:space="preserve">            'biomass',
</t>
  </si>
  <si>
    <t xml:space="preserve">            'petroleum diesel',
</t>
  </si>
  <si>
    <t xml:space="preserve">            'heat',
</t>
  </si>
  <si>
    <t xml:space="preserve">            'crude oil',
</t>
  </si>
  <si>
    <t xml:space="preserve">            'heavy or residual fuel oil',
</t>
  </si>
  <si>
    <t xml:space="preserve">            'LPG propane or butane',
</t>
  </si>
  <si>
    <t xml:space="preserve">            'hydrogen']
</t>
  </si>
  <si>
    <t xml:space="preserve">        table = 'Calculated_DhEnergyBalance'
</t>
  </si>
  <si>
    <t xml:space="preserve">            query = f'SELECT ID_Country, ID_EnergyCarrier, ID_DhBalance, Unit, {yearpart}  ' \
</t>
  </si>
  <si>
    <t xml:space="preserve">                    f'FROM {table} group by ID_Country, ID_EnergyCarrier, ID_DhBalance'
</t>
  </si>
  <si>
    <t xml:space="preserve">        df = sqlite_tasks.replaceIds(df, con)
</t>
  </si>
  <si>
    <t xml:space="preserve">        df = df.groupby(["ID_EnergyCarrier", "ID_DhBalance"]).sum().reset_index()
</t>
  </si>
  <si>
    <t xml:space="preserve">        # BFoHPbF
</t>
  </si>
  <si>
    <t xml:space="preserve">        df_BFoHPbF = df[df["ID_DhBalance"] == 'heat_production']
</t>
  </si>
  <si>
    <t xml:space="preserve">        df_BFoHPbF.loc[:, "ID_EnergyCarrier"] = df_BFoHPbF.loc[:, "ID_EnergyCarrier"].replace(
</t>
  </si>
  <si>
    <t xml:space="preserve">            mapping_forecast_to_eps)
</t>
  </si>
  <si>
    <t xml:space="preserve">        df_BFoHPbF.set_index(['ID_EnergyCarrier'], inplace=True)
</t>
  </si>
  <si>
    <t xml:space="preserve">        fuels = ["coal", "natural gas", "biomass", "petroleum diesel", "hydrogen"]
</t>
  </si>
  <si>
    <t xml:space="preserve">        df_BFoHPbF = df_BFoHPbF.loc[fuels, [str(y) for y in years]]
</t>
  </si>
  <si>
    <t xml:space="preserve">        df_BFoHPbF = add_empty_elements(df_BFoHPbF, order_rows2)
</t>
  </si>
  <si>
    <t xml:space="preserve">        total = df_BFoHPbF.apply(sum, axis=0)
</t>
  </si>
  <si>
    <t xml:space="preserve">        for fuel in fuels:
</t>
  </si>
  <si>
    <t xml:space="preserve">            df_BFoHPbF.loc[fuel, :] = df_BFoHPbF.loc[fuel, :] / total
</t>
  </si>
  <si>
    <t xml:space="preserve">        df_BFoHPbF = df_BFoHPbF.loc[order_rows2, :]
</t>
  </si>
  <si>
    <t xml:space="preserve">        df_BFoHPbF.reset_index(inplace=True)
</t>
  </si>
  <si>
    <t xml:space="preserve">        df_BFoHPbF.rename(columns={'index': 'Fraction of Heat Provided by Fuel (dimensionless)'}, inplace=True)
</t>
  </si>
  <si>
    <t xml:space="preserve">        # BFoHfC
</t>
  </si>
  <si>
    <t xml:space="preserve">        df_heat_chp = df.copy()
</t>
  </si>
  <si>
    <t xml:space="preserve">        df_heat_chp.loc[:, "ID_EnergyCarrier"] = df_heat_chp.loc[:, "ID_EnergyCarrier"].replace(
</t>
  </si>
  <si>
    <t xml:space="preserve">        df_heat_chp = fe_data_structure.df_into_long(df_heat_chp, [str(y) for y in range(2021, 2051)], 'years',
</t>
  </si>
  <si>
    <t xml:space="preserve">                                                     'value')
</t>
  </si>
  <si>
    <t xml:space="preserve">        df_heat_chp = fe_data_structure.df_into_wide(df_heat_chp, 'ID_DhBalance', ['value'])
</t>
  </si>
  <si>
    <t xml:space="preserve">        df_heat_chp['heat2'] = df_heat_chp.apply(
</t>
  </si>
  <si>
    <t xml:space="preserve">            lambda x: x['heat_production'] if x['electric_production'] &gt; 0 else 0,
</t>
  </si>
  <si>
    <t xml:space="preserve">            axis=1)
</t>
  </si>
  <si>
    <t xml:space="preserve">        df_heat_chp = df_heat_chp.loc[:, ["ID_EnergyCarrier", "years", "heat2"]]
</t>
  </si>
  <si>
    <t xml:space="preserve">        df_heat_chp = fe_data_structure.df_into_wide(df_heat_chp, 'years', ['heat2'])
</t>
  </si>
  <si>
    <t xml:space="preserve">        df_heat_chp.set_index(['ID_EnergyCarrier'], inplace=True)
</t>
  </si>
  <si>
    <t xml:space="preserve">        df_heat_chp = df_heat_chp.loc[fuels, [str(y) for y in years]]
</t>
  </si>
  <si>
    <t xml:space="preserve">        df_fuel = df[df["ID_DhBalance"] == 'consumption']
</t>
  </si>
  <si>
    <t xml:space="preserve">        df_fuel.loc[:, "ID_EnergyCarrier"] = df_fuel.loc[:, "ID_EnergyCarrier"].replace(mapping_forecast_to_eps)
</t>
  </si>
  <si>
    <t xml:space="preserve">        df_fuel.set_index(['ID_EnergyCarrier'], inplace=True)
</t>
  </si>
  <si>
    <t xml:space="preserve">        df_fuel = df_fuel.loc[fuels, [str(y) for y in years]]
</t>
  </si>
  <si>
    <t xml:space="preserve">        df_BFoHfC = pd.DataFrame()
</t>
  </si>
  <si>
    <t xml:space="preserve">        for idx in df_heat_chp.index:
</t>
  </si>
  <si>
    <t xml:space="preserve">            df_BFoHfC[idx] = df_heat_chp.loc[idx, :] / df_fuel.loc[idx, :]
</t>
  </si>
  <si>
    <t xml:space="preserve">        df_BFoHfC.fillna(0, inplace=True)
</t>
  </si>
  <si>
    <t xml:space="preserve">        df_BFoHfC.reset_index(inplace=True)
</t>
  </si>
  <si>
    <t xml:space="preserve">        df_BFoHfC = fe_data_structure.df_into_long(df_BFoHfC, fuels, 'ID_EnergyCarrier', 'value')
</t>
  </si>
  <si>
    <t xml:space="preserve">        df_BFoHfC = fe_data_structure.df_into_wide(df_BFoHfC, 'index', ['value'])
</t>
  </si>
  <si>
    <t xml:space="preserve">        df_BFoHfC.set_index(['ID_EnergyCarrier'], inplace=True)
</t>
  </si>
  <si>
    <t xml:space="preserve">        df_BFoHfC = add_empty_elements(df_BFoHfC, order_rows2)
</t>
  </si>
  <si>
    <t xml:space="preserve">        df_BFoHfC = df_BFoHfC.loc[order_rows2, :]
</t>
  </si>
  <si>
    <t xml:space="preserve">        df_BFoHfC.rename(columns={'index': 'Fraction of Heat from CHP (dimensionless)'}, inplace=True)
</t>
  </si>
  <si>
    <t xml:space="preserve">        save_xls_and_csvs(self.outputdir, 'dist-heat/BFoHPbF', 'BAU Frac of Heat Provided by Fuel.xlsx',
</t>
  </si>
  <si>
    <t xml:space="preserve">                          self.resource_dir,
</t>
  </si>
  <si>
    <t xml:space="preserve">                          {"DH_FED": df, "BFoHPbF": df_BFoHPbF, 'code': self.code})
</t>
  </si>
  <si>
    <t xml:space="preserve">        save_xls_and_csvs(self.outputdir, 'dist-heat/BFoHfC', 'BAU Fraction of Heat from CHP.xlsx',
</t>
  </si>
  <si>
    <t xml:space="preserve">                          {"DH_FED": df, "BFoHfC": df_BFoHfC, 'code': self.code})
</t>
  </si>
  <si>
    <t xml:space="preserve">        self.counter += 2
</t>
  </si>
  <si>
    <t xml:space="preserve">    def copy_other(self, section, excel_file, csv_sheets):
</t>
  </si>
  <si>
    <t xml:space="preserve">        excel_path_target = copy_excel(self.resource_dir, section, excel_file, self.outputdir)
</t>
  </si>
  <si>
    <t xml:space="preserve">        for csv_sheet in csv_sheets:
</t>
  </si>
  <si>
    <t xml:space="preserve">            df = pd.read_excel(excel_path_target, sheet_name=csv_sheet)
</t>
  </si>
  <si>
    <t xml:space="preserve">            df_res = {csv_sheet: df}
</t>
  </si>
  <si>
    <t xml:space="preserve">            save_csvs(os.path.join(self.outputdir, section), df_res)
</t>
  </si>
  <si>
    <t xml:space="preserve">    def calc_BFPaT(self, price_filename, df_fed):
</t>
  </si>
  <si>
    <t xml:space="preserve">        BFPaT BAU Pretax Fuel Price by Sector
</t>
  </si>
  <si>
    <t xml:space="preserve">        BFPaT BAU Fuel Tax by Sector
</t>
  </si>
  <si>
    <t xml:space="preserve">        BAU Fuel Prices and Taxes.xlsx
</t>
  </si>
  <si>
    <t xml:space="preserve">        \EPS Modelling_old_USA\InputData\fuels\BFPaT\
</t>
  </si>
  <si>
    <t xml:space="preserve">        df_fed is used to weigh the prices across the countries
</t>
  </si>
  <si>
    <t xml:space="preserve">        :param price_filename:
</t>
  </si>
  <si>
    <t xml:space="preserve">        df = pd.read_csv(price_filename)
</t>
  </si>
  <si>
    <t xml:space="preserve">        df = df.drop(columns='ID_Scenario')
</t>
  </si>
  <si>
    <t xml:space="preserve">        df = df.set_index(['ID_Country', 'ID_Sector', 'ID_EnergyCarrier', 'ID_PriceComponent'])
</t>
  </si>
  <si>
    <t xml:space="preserve">        df = df.rename(columns={f"Y{yr}": yr for yr in years})
</t>
  </si>
  <si>
    <t xml:space="preserve">        df = df[years]
</t>
  </si>
  <si>
    <t xml:space="preserve">        tax_types = {'pretax': [1, 2], 'fueltax': list(range(3, 15))}
</t>
  </si>
  <si>
    <t xml:space="preserve">        energy_carriers_full_list = {'electricity': 1,
</t>
  </si>
  <si>
    <t xml:space="preserve">                                     'coal': 3,
</t>
  </si>
  <si>
    <t xml:space="preserve">                                     'natgas': 6,
</t>
  </si>
  <si>
    <t xml:space="preserve">                                     'nuclear': 99,
</t>
  </si>
  <si>
    <t xml:space="preserve">                                     'hydro': 99,
</t>
  </si>
  <si>
    <t xml:space="preserve">                                     'wind': 99,
</t>
  </si>
  <si>
    <t xml:space="preserve">                                     'solar': 99,
</t>
  </si>
  <si>
    <t xml:space="preserve">                                     'biomass': 12,
</t>
  </si>
  <si>
    <t xml:space="preserve">                                     'petgas': 95,
</t>
  </si>
  <si>
    <t xml:space="preserve">                                     'petdies': 96,
</t>
  </si>
  <si>
    <t xml:space="preserve">                                     'biogas': 99,
</t>
  </si>
  <si>
    <t xml:space="preserve">                                     'biodies': 99,
</t>
  </si>
  <si>
    <t xml:space="preserve">                                     'jetkerosene': 99,
</t>
  </si>
  <si>
    <t xml:space="preserve">                                     'heat': 13,
</t>
  </si>
  <si>
    <t xml:space="preserve">                                     'lpgpropbut': 97,
</t>
  </si>
  <si>
    <t xml:space="preserve">                                     'msw': 99,
</t>
  </si>
  <si>
    <t xml:space="preserve">                                     'geothermal': 99,
</t>
  </si>
  <si>
    <t xml:space="preserve">                                     'lignite': 5,
</t>
  </si>
  <si>
    <t xml:space="preserve">                                     'crude': 8,
</t>
  </si>
  <si>
    <t xml:space="preserve">                                     'heavyfueloil': 8,
</t>
  </si>
  <si>
    <t xml:space="preserve">                                     'hydrogen': 26}
</t>
  </si>
  <si>
    <t xml:space="preserve">        zeros = ['hydro', 'wind', 'solar', 'geothermal', 'msw']
</t>
  </si>
  <si>
    <t xml:space="preserve">        title = 'Fuel Tax ($/BTU)'
</t>
  </si>
  <si>
    <t xml:space="preserve">        dfs = {}
</t>
  </si>
  <si>
    <t xml:space="preserve">        # conversion_factor from EUR(2021)/MWh to $(2021)/BTU
</t>
  </si>
  <si>
    <t xml:space="preserve">        # https://www.ecb.europa.eu/stats/policy_and_exchange_rates/euro_reference_exchange_rates/html/eurofxref-graph-usd.en.html
</t>
  </si>
  <si>
    <t xml:space="preserve">        conversion_factor = 1 / 3412141.1564884 * 1.1827
</t>
  </si>
  <si>
    <t xml:space="preserve">        fed_table = get_fed_lookup_table(df_fed, energy_carriers_full_list.values())
</t>
  </si>
  <si>
    <t xml:space="preserve">        for tax_type in tax_types.keys():
</t>
  </si>
  <si>
    <t xml:space="preserve">            for ec_name, ec_id in energy_carriers_full_list.items():
</t>
  </si>
  <si>
    <t xml:space="preserve">                df_sheet = pd.DataFrame(columns=years, index=list(mapping_sector.keys()))
</t>
  </si>
  <si>
    <t xml:space="preserve">                for sector_name, sector_id in mapping_sector.items():
</t>
  </si>
  <si>
    <t xml:space="preserve">                    # transportation has same prices as residential
</t>
  </si>
  <si>
    <t xml:space="preserve">                    factor = 1
</t>
  </si>
  <si>
    <t xml:space="preserve">                    if sector_id == 99 and ec_id &lt; 95:
</t>
  </si>
  <si>
    <t xml:space="preserve">                        sector_id = 6
</t>
  </si>
  <si>
    <t xml:space="preserve">                    if isinstance(sector_id, type(None)):
</t>
  </si>
  <si>
    <t xml:space="preserve">                        df_sheet.loc[sector_name, years] = 0
</t>
  </si>
  <si>
    <t xml:space="preserve">                        continue
</t>
  </si>
  <si>
    <t xml:space="preserve">                    if ec_name in zeros:
</t>
  </si>
  <si>
    <t xml:space="preserve">                    if sector_name == 'Electricity Sector' and ec_name == 'electricity':
</t>
  </si>
  <si>
    <t xml:space="preserve">                    if ec_name == 'nuclear':
</t>
  </si>
  <si>
    <t xml:space="preserve">                        # no fuel taxes
</t>
  </si>
  <si>
    <t xml:space="preserve">                        if sector_name == 'Electricity Sector' and tax_type == 'pretax':
</t>
  </si>
  <si>
    <t xml:space="preserve">                            # use US values
</t>
  </si>
  <si>
    <t xml:space="preserve">                            df_sheet.loc[sector_name, years] = [5.935E-07, 5.201E-07, 5.200E-07, 5.200E-07, 5.199E-07,
</t>
  </si>
  <si>
    <t xml:space="preserve">                                                                5.199E-07, 5.198E-07, 5.198E-07, 5.198E-07, 5.197E-07,
</t>
  </si>
  <si>
    <t xml:space="preserve">                                                                5.197E-07, 5.196E-07, 5.196E-07, 5.195E-07, 5.195E-07,
</t>
  </si>
  <si>
    <t xml:space="preserve">                                                                5.194E-07, 5.194E-07, 5.193E-07, 5.193E-07, 5.192E-07,
</t>
  </si>
  <si>
    <t xml:space="preserve">                                                                5.192E-07, 5.191E-07, 5.191E-07, 5.190E-07, 5.190E-07,
</t>
  </si>
  <si>
    <t xml:space="preserve">                                                                5.189E-07, 5.189E-07, 5.188E-07, 5.188E-07, 5.187E-07]
</t>
  </si>
  <si>
    <t xml:space="preserve">                        else:
</t>
  </si>
  <si>
    <t xml:space="preserve">                            df_sheet.loc[sector_name, years] = 0
</t>
  </si>
  <si>
    <t xml:space="preserve">                    if ec_name == 'biomass':
</t>
  </si>
  <si>
    <t xml:space="preserve">                        # we have the biomass prices in residential sector,
</t>
  </si>
  <si>
    <t xml:space="preserve">                        # the prices in other sectors are set by factors derived from US data set
</t>
  </si>
  <si>
    <t xml:space="preserve">                        bm_factors = {
</t>
  </si>
  <si>
    <t xml:space="preserve">                            'Transportation Sector': 0.0,
</t>
  </si>
  <si>
    <t xml:space="preserve">                            'Electricity Sector': 0.25,
</t>
  </si>
  <si>
    <t xml:space="preserve">                            'Residential Buildings Sector': 1.0,
</t>
  </si>
  <si>
    <t xml:space="preserve">                            'Commercial Buildings Sector': 0.46,
</t>
  </si>
  <si>
    <t xml:space="preserve">                            'Industry Sector': 0.3,
</t>
  </si>
  <si>
    <t xml:space="preserve">                            'District Heating Sector': 0.25,
</t>
  </si>
  <si>
    <t xml:space="preserve">                            'LULUCF Sector': 0.0,
</t>
  </si>
  <si>
    <t xml:space="preserve">                            'Geoengineering Sector': 0.3}
</t>
  </si>
  <si>
    <t xml:space="preserve">                        factor = bm_factors[sector_name]
</t>
  </si>
  <si>
    <t xml:space="preserve">                        if tax_type == 'pretax':
</t>
  </si>
  <si>
    <t xml:space="preserve">                            sector_id = 6
</t>
  </si>
  <si>
    <t xml:space="preserve">                        if tax_type == 'fueltax':
</t>
  </si>
  <si>
    <t xml:space="preserve">                    if ec_name == 'heat':
</t>
  </si>
  <si>
    <t xml:space="preserve">                        # we have the disytrict heating prices in residential and commercial sector,
</t>
  </si>
  <si>
    <t xml:space="preserve">                        # the prices in other sectors are set by factors
</t>
  </si>
  <si>
    <t xml:space="preserve">                            'Electricity Sector': 0.0,
</t>
  </si>
  <si>
    <t xml:space="preserve">                            'Commercial Buildings Sector': 1.0,
</t>
  </si>
  <si>
    <t xml:space="preserve">                            'Industry Sector': 0.5,
</t>
  </si>
  <si>
    <t xml:space="preserve">                            'District Heating Sector': 0.0,
</t>
  </si>
  <si>
    <t xml:space="preserve">                            'Geoengineering Sector': 1.0}
</t>
  </si>
  <si>
    <t xml:space="preserve">                            if sector_name in ['Industry Sector', 'Geoengineering Sector']:
</t>
  </si>
  <si>
    <t xml:space="preserve">                                # DH in industry is 0.5 * price in commercial
</t>
  </si>
  <si>
    <t xml:space="preserve">                                factor = 0.5
</t>
  </si>
  <si>
    <t xml:space="preserve">                                sector_id = 3
</t>
  </si>
  <si>
    <t xml:space="preserve">                        if sector_name in ['Transportation Sector', 'Electricity Sector', 'District Heating Sector']:
</t>
  </si>
  <si>
    <t xml:space="preserve">                            factor = 0
</t>
  </si>
  <si>
    <t xml:space="preserve">                    if ec_name in ['petgas', 'biogas', 'biodies',
</t>
  </si>
  <si>
    <t xml:space="preserve">                                   'jetkerosene', 'lpgpropbut'] and sector_name != 'Transportation Sector':
</t>
  </si>
  <si>
    <t xml:space="preserve">                    if ec_name in ['petdies'] and sector_name != 'Transportation Sector':
</t>
  </si>
  <si>
    <t xml:space="preserve">                        # fuel oil
</t>
  </si>
  <si>
    <t xml:space="preserve">                        ec_id = 2
</t>
  </si>
  <si>
    <t xml:space="preserve">                    if ec_name in ['lignite'] and sector_name != 'Electricity Sector':
</t>
  </si>
  <si>
    <t xml:space="preserve">                    if ec_name == 'biogas':
</t>
  </si>
  <si>
    <t xml:space="preserve">                        # factor * petgas
</t>
  </si>
  <si>
    <t xml:space="preserve">                        ec_id = 95
</t>
  </si>
  <si>
    <t xml:space="preserve">                        factor = 1.2 if tax_type == 'pretax' else 1
</t>
  </si>
  <si>
    <t xml:space="preserve">                    if ec_name == 'biodies':
</t>
  </si>
  <si>
    <t xml:space="preserve">                        # factor * petdies
</t>
  </si>
  <si>
    <t xml:space="preserve">                        ec_id = 96
</t>
  </si>
  <si>
    <t xml:space="preserve">                    if ec_name == 'jetkerosene':
</t>
  </si>
  <si>
    <t xml:space="preserve">                        factor = 0.85 if tax_type == 'pretax' else 0
</t>
  </si>
  <si>
    <t xml:space="preserve">                    if ec_name == 'crude':
</t>
  </si>
  <si>
    <t xml:space="preserve">                        # factor * heavy fuel oil (heavy fuel oil is cheaper than crude oil)
</t>
  </si>
  <si>
    <t xml:space="preserve">                        ec_id = 8
</t>
  </si>
  <si>
    <t xml:space="preserve">                        factor = 1.0 / 1.04 if tax_type == 'pretax' else 0
</t>
  </si>
  <si>
    <t xml:space="preserve">                    if ec_name in ['heavyfueloil']:
</t>
  </si>
  <si>
    <t xml:space="preserve">                        sector_id = 2
</t>
  </si>
  <si>
    <t xml:space="preserve">                        factor = 1.0 if tax_type == 'pretax' else 0
</t>
  </si>
  <si>
    <t xml:space="preserve">                        if sector_name not in ['Transportation Sector', 'Industry Sector']:
</t>
  </si>
  <si>
    <t xml:space="preserve">                            continue
</t>
  </si>
  <si>
    <t xml:space="preserve">                    if ec_name in ['crude'] and sector_name not in ['Industry Sector']:
</t>
  </si>
  <si>
    <t xml:space="preserve">                    if ec_name == 'hydrogen':
</t>
  </si>
  <si>
    <t xml:space="preserve">                    if ec_name in ['coal'] and tax_type == 'pretax' and sector_name == 'Industry Sector':
</t>
  </si>
  <si>
    <t xml:space="preserve">                        # difference between metallurgical and steam coal
</t>
  </si>
  <si>
    <t xml:space="preserve">                        # from US values
</t>
  </si>
  <si>
    <t xml:space="preserve">                        factor = 5.4 / 2.1
</t>
  </si>
  <si>
    <t xml:space="preserve">                    if ec_name in ['coal', 'lignite'] and tax_type == 'fueltax':
</t>
  </si>
  <si>
    <t xml:space="preserve">                        # tax on solid fossil fuel: 2.9 EUR/MWh
</t>
  </si>
  <si>
    <t xml:space="preserve">                        # https://trinomics.eu/wp-content/uploads/2020/11/Final-Report-Energy-Taxes.pdf
</t>
  </si>
  <si>
    <t xml:space="preserve">                        df_sheet.loc[sector_name, years] = 2.9 * conversion_factor
</t>
  </si>
  <si>
    <t xml:space="preserve">                    if tax_type == 'pretax' and sector_name in ['Electricity Sector', 'Industry Sector',
</t>
  </si>
  <si>
    <t xml:space="preserve">                                                                'District Heating Sector', 'Geoengineering Sector']:
</t>
  </si>
  <si>
    <t xml:space="preserve">                        act_tax_type = [1]
</t>
  </si>
  <si>
    <t xml:space="preserve">                    else:
</t>
  </si>
  <si>
    <t xml:space="preserve">                        act_tax_type = tax_types[tax_type]
</t>
  </si>
  <si>
    <t xml:space="preserve">                    df_temp = df.query(
</t>
  </si>
  <si>
    <t xml:space="preserve">                        f"ID_Sector == {sector_id} and ID_EnergyCarrier == {ec_id} and ID_PriceComponent in {act_tax_type}")
</t>
  </si>
  <si>
    <t xml:space="preserve">                    # n_countries = len(df.query(
</t>
  </si>
  <si>
    <t xml:space="preserve">                    #     f"ID_Sector == {sector_id} and ID_EnergyCarrier == {ec_id} and ID_PriceComponent==1"))
</t>
  </si>
  <si>
    <t xml:space="preserve">                    df2 = df_temp.reset_index().set_index(['ID_EnergyCarrier', 'ID_Country'])
</t>
  </si>
  <si>
    <t xml:space="preserve">                    # df_temp_old = df_temp.sum() / n_countries * factor * conversion_factor
</t>
  </si>
  <si>
    <t xml:space="preserve">                    fed_table_copy = fed_table.copy()
</t>
  </si>
  <si>
    <t xml:space="preserve">                    if ec_id not in fed_table_copy.index.get_level_values('ID_EnergyCarrier'):
</t>
  </si>
  <si>
    <t xml:space="preserve">                        fed_table_copy.reset_index(inplace=True)
</t>
  </si>
  <si>
    <t xml:space="preserve">                        fed_table_copy['ID_EnergyCarrier'].replace({1: ec_id}, inplace=True)
</t>
  </si>
  <si>
    <t xml:space="preserve">                        fed_table_copy = fed_table_copy.set_index(['ID_EnergyCarrier', 'ID_Country'])
</t>
  </si>
  <si>
    <t xml:space="preserve">                    df3 = df2.merge(fed_table_copy, how="left", left_index=True, right_index=True)
</t>
  </si>
  <si>
    <t xml:space="preserve">                    df3 = df3.reset_index().set_index(
</t>
  </si>
  <si>
    <t xml:space="preserve">                        ['ID_Country', 'ID_Sector', 'ID_EnergyCarrier', 'ID_PriceComponent'])
</t>
  </si>
  <si>
    <t xml:space="preserve">                    df4 = df3.apply(lambda x: x * df3['fed'], axis=0)
</t>
  </si>
  <si>
    <t xml:space="preserve">                    df4.drop(columns='fed', inplace=True)
</t>
  </si>
  <si>
    <t xml:space="preserve">                    df_temp2 = df4.sum() * factor * conversion_factor
</t>
  </si>
  <si>
    <t xml:space="preserve">                    df_sheet.loc[sector_name, years] = df_temp2
</t>
  </si>
  <si>
    <t xml:space="preserve">                df_sheet = df_sheet.reset_index()
</t>
  </si>
  <si>
    <t xml:space="preserve">                df_sheet = df_sheet.rename(columns={'index': title})
</t>
  </si>
  <si>
    <t xml:space="preserve">                dfs.update({f"BFPaT-{tax_type}-{ec_name}": df_sheet})
</t>
  </si>
  <si>
    <t xml:space="preserve">        dfs.update({'code': self.code})
</t>
  </si>
  <si>
    <t xml:space="preserve">        save_xls_and_csvs(self.outputdir, 'fuels/BFPaT', "BAU Fuel Prices and Taxes.xlsx", self.resource_dir, dfs)
</t>
  </si>
  <si>
    <t xml:space="preserve">if __name__ == '__main__':
</t>
  </si>
  <si>
    <t xml:space="preserve">    with open('logging.conf') as f:
</t>
  </si>
  <si>
    <t xml:space="preserve">        d = yaml.safe_load(f)
</t>
  </si>
  <si>
    <t xml:space="preserve">        logging.config.dictConfig(d)
</t>
  </si>
  <si>
    <t xml:space="preserve">        log = logging.getLogger('main2')
</t>
  </si>
  <si>
    <t xml:space="preserve">    process_def = {
</t>
  </si>
  <si>
    <t xml:space="preserve">        "id": "AgoraEpsReport",
</t>
  </si>
  <si>
    <t xml:space="preserve">        "inputfiles": [
</t>
  </si>
  <si>
    <t xml:space="preserve">            r"c:/Users/msteck.TEP-WKS-NT006/ForecastSimulation_Agora_EPS/agoraeps/output/v1/Tertiary_ref_v1.sqlite",
</t>
  </si>
  <si>
    <t xml:space="preserve">            r"c:/Users/msteck.TEP-WKS-NT006/ForecastSimulation_Agora_EPS/agoraeps/output/v1/Tertiary_residential_ref_v1.sqlite",
</t>
  </si>
  <si>
    <t xml:space="preserve">        ],
</t>
  </si>
  <si>
    <t xml:space="preserve">        "resource_dir": r"c:\Users\msteck.TEP-WKS-NT006\ForecastSimulation_Agora_EPS\agoraeps\resources",
</t>
  </si>
  <si>
    <t xml:space="preserve">        "outputdir": "c:/Users/msteck.TEP-WKS-NT006/ForecastSimulation_Agora_EPS/agoraeps/output/v1",
</t>
  </si>
  <si>
    <t xml:space="preserve">        "prices": r"C:\Users\msteck.TEP-WKS-NT006\PythonRepositories\energy_price_model\result\epm_results_debug.csv"
</t>
  </si>
  <si>
    <t xml:space="preserve">    }
</t>
  </si>
  <si>
    <t xml:space="preserve">    AgoraEpsReport().process(process_def)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</si>
</sst>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0.0"/>
  </numFmts>
  <fonts count="16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1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7">
    <xf numFmtId="0" fontId="0" fillId="0" borderId="0"/>
    <xf numFmtId="0" fontId="1" fillId="0" borderId="1">
      <alignment wrapText="1"/>
    </xf>
    <xf numFmtId="0" fontId="2" fillId="0" borderId="2">
      <alignment wrapText="1"/>
    </xf>
    <xf numFmtId="0" fontId="1" fillId="0" borderId="7">
      <alignment horizontal="left" wrapText="1"/>
    </xf>
    <xf numFmtId="0" fontId="1" fillId="0" borderId="6">
      <alignment wrapText="1"/>
    </xf>
    <xf numFmtId="0" fontId="1" fillId="0" borderId="4">
      <alignment wrapText="1"/>
    </xf>
    <xf numFmtId="0" fontId="2" fillId="0" borderId="3">
      <alignment vertical="top" wrapText="1"/>
    </xf>
    <xf numFmtId="0" fontId="2" fillId="0" borderId="5">
      <alignment wrapText="1"/>
    </xf>
    <xf numFmtId="0" fontId="2" fillId="0" borderId="0"/>
    <xf numFmtId="0" fontId="3" fillId="0" borderId="0">
      <alignment vertical="top"/>
      <protection locked="0"/>
    </xf>
    <xf numFmtId="0" fontId="2" fillId="0" borderId="0">
      <alignment vertical="top" wrapText="1"/>
    </xf>
    <xf numFmtId="0" fontId="4" fillId="0" borderId="0">
      <alignment horizontal="left"/>
    </xf>
    <xf numFmtId="0" fontId="7" fillId="0" borderId="0"/>
    <xf numFmtId="0" fontId="7" fillId="0" borderId="11">
      <alignment wrapText="1"/>
    </xf>
    <xf numFmtId="0" fontId="7" fillId="0" borderId="10">
      <alignment wrapText="1"/>
    </xf>
    <xf numFmtId="0" fontId="8" fillId="0" borderId="9">
      <alignment wrapText="1"/>
    </xf>
    <xf numFmtId="0" fontId="8" fillId="0" borderId="8">
      <alignment wrapText="1"/>
    </xf>
    <xf numFmtId="0" fontId="7" fillId="0" borderId="0"/>
    <xf numFmtId="0" fontId="6" fillId="0" borderId="0">
      <alignment horizontal="left"/>
    </xf>
    <xf numFmtId="0" fontId="11" fillId="3" borderId="0"/>
    <xf numFmtId="0" fontId="10" fillId="7" borderId="0"/>
    <xf numFmtId="0" fontId="10" fillId="10" borderId="0"/>
    <xf numFmtId="0" fontId="10" fillId="13" borderId="0"/>
    <xf numFmtId="0" fontId="10" fillId="16" borderId="0"/>
    <xf numFmtId="0" fontId="10" fillId="19" borderId="0"/>
    <xf numFmtId="0" fontId="10" fillId="22" borderId="0"/>
    <xf numFmtId="0" fontId="9" fillId="4" borderId="12"/>
    <xf numFmtId="0" fontId="9" fillId="5" borderId="0"/>
    <xf numFmtId="0" fontId="9" fillId="6" borderId="0"/>
    <xf numFmtId="0" fontId="9" fillId="8" borderId="0"/>
    <xf numFmtId="0" fontId="9" fillId="9" borderId="0"/>
    <xf numFmtId="0" fontId="9" fillId="11" borderId="0"/>
    <xf numFmtId="0" fontId="9" fillId="12" borderId="0"/>
    <xf numFmtId="0" fontId="9" fillId="14" borderId="0"/>
    <xf numFmtId="0" fontId="9" fillId="15" borderId="0"/>
    <xf numFmtId="0" fontId="9" fillId="17" borderId="0"/>
    <xf numFmtId="0" fontId="9" fillId="18" borderId="0"/>
    <xf numFmtId="0" fontId="9" fillId="20" borderId="0"/>
    <xf numFmtId="0" fontId="9" fillId="21" borderId="0"/>
    <xf numFmtId="0" fontId="7" fillId="0" borderId="11">
      <alignment wrapText="1"/>
    </xf>
    <xf numFmtId="0" fontId="8" fillId="0" borderId="9">
      <alignment wrapText="1"/>
    </xf>
    <xf numFmtId="0" fontId="7" fillId="0" borderId="10">
      <alignment wrapText="1"/>
    </xf>
    <xf numFmtId="0" fontId="8" fillId="0" borderId="8">
      <alignment wrapText="1"/>
    </xf>
    <xf numFmtId="0" fontId="7" fillId="0" borderId="0"/>
    <xf numFmtId="0" fontId="6" fillId="0" borderId="0">
      <alignment horizontal="left"/>
    </xf>
    <xf numFmtId="0" fontId="12" fillId="0" borderId="0"/>
    <xf numFmtId="0" fontId="13" fillId="0" borderId="0">
      <alignment vertical="top"/>
      <protection locked="0"/>
    </xf>
    <xf numFmtId="0" fontId="9" fillId="0" borderId="0"/>
    <xf numFmtId="0" fontId="7" fillId="0" borderId="0"/>
    <xf numFmtId="0" fontId="9" fillId="0" borderId="0"/>
    <xf numFmtId="0" fontId="7" fillId="0" borderId="10">
      <alignment wrapText="1"/>
    </xf>
    <xf numFmtId="0" fontId="7" fillId="0" borderId="0"/>
    <xf numFmtId="0" fontId="7" fillId="0" borderId="11">
      <alignment wrapText="1"/>
    </xf>
    <xf numFmtId="0" fontId="8" fillId="0" borderId="8">
      <alignment wrapText="1"/>
    </xf>
    <xf numFmtId="0" fontId="8" fillId="0" borderId="9">
      <alignment wrapText="1"/>
    </xf>
    <xf numFmtId="0" fontId="6" fillId="0" borderId="0">
      <alignment horizontal="left"/>
    </xf>
    <xf numFmtId="0" fontId="13" fillId="0" borderId="0"/>
  </cellStyleXfs>
  <cellXfs count="29">
    <xf numFmtId="0" fontId="0" fillId="0" borderId="0" xfId="0"/>
    <xf numFmtId="0" fontId="5" fillId="0" borderId="0" xfId="0" applyFont="1"/>
    <xf numFmtId="0" fontId="0" fillId="0" borderId="0" xfId="0" applyAlignment="1">
      <alignment horizontal="left"/>
    </xf>
    <xf numFmtId="0" fontId="3" fillId="0" borderId="0" xfId="9" applyAlignment="1" applyProtection="1"/>
    <xf numFmtId="0" fontId="5" fillId="2" borderId="0" xfId="0" applyFont="1" applyFill="1"/>
    <xf numFmtId="0" fontId="0" fillId="2" borderId="0" xfId="0" applyFill="1"/>
    <xf numFmtId="0" fontId="5" fillId="23" borderId="0" xfId="0" applyFont="1" applyFill="1"/>
    <xf numFmtId="0" fontId="5" fillId="24" borderId="0" xfId="0" applyFont="1" applyFill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4" xfId="0" applyBorder="1"/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/>
    <xf numFmtId="165" fontId="0" fillId="0" borderId="0" xfId="0" applyNumberFormat="1" applyAlignment="1">
      <alignment horizontal="center"/>
    </xf>
    <xf numFmtId="165" fontId="0" fillId="25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26" borderId="0" xfId="0" applyNumberFormat="1" applyFill="1" applyAlignment="1">
      <alignment horizontal="center"/>
    </xf>
    <xf numFmtId="1" fontId="0" fillId="26" borderId="17" xfId="0" applyNumberFormat="1" applyFill="1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1" fontId="0" fillId="26" borderId="19" xfId="0" applyNumberFormat="1" applyFill="1" applyBorder="1" applyAlignment="1">
      <alignment horizontal="center"/>
    </xf>
    <xf numFmtId="1" fontId="0" fillId="26" borderId="20" xfId="0" applyNumberFormat="1" applyFill="1" applyBorder="1" applyAlignment="1">
      <alignment horizontal="center"/>
    </xf>
    <xf numFmtId="1" fontId="0" fillId="0" borderId="0" xfId="0" applyNumberFormat="1"/>
    <xf numFmtId="0" fontId="0" fillId="25" borderId="0" xfId="0" applyFill="1"/>
    <xf numFmtId="0" fontId="14" fillId="0" borderId="0" xfId="45" applyFont="1"/>
    <xf numFmtId="0" fontId="15" fillId="0" borderId="21" xfId="0" applyFont="1" applyBorder="1" applyAlignment="1">
      <alignment horizontal="center" vertical="top"/>
    </xf>
  </cellXfs>
  <cellStyles count="57">
    <cellStyle name="20% - Accent1 2" xfId="27" xr:uid="{00000000-0005-0000-0000-00003E000000}"/>
    <cellStyle name="20% - Accent2 2" xfId="29" xr:uid="{00000000-0005-0000-0000-000040000000}"/>
    <cellStyle name="20% - Accent3 2" xfId="31" xr:uid="{00000000-0005-0000-0000-000042000000}"/>
    <cellStyle name="20% - Accent4 2" xfId="33" xr:uid="{00000000-0005-0000-0000-000044000000}"/>
    <cellStyle name="20% - Accent5 2" xfId="35" xr:uid="{00000000-0005-0000-0000-000046000000}"/>
    <cellStyle name="20% - Accent6 2" xfId="37" xr:uid="{00000000-0005-0000-0000-000048000000}"/>
    <cellStyle name="40% - Accent1 2" xfId="28" xr:uid="{00000000-0005-0000-0000-00003F000000}"/>
    <cellStyle name="40% - Accent2 2" xfId="30" xr:uid="{00000000-0005-0000-0000-000041000000}"/>
    <cellStyle name="40% - Accent3 2" xfId="32" xr:uid="{00000000-0005-0000-0000-000043000000}"/>
    <cellStyle name="40% - Accent4 2" xfId="34" xr:uid="{00000000-0005-0000-0000-000045000000}"/>
    <cellStyle name="40% - Accent5 2" xfId="36" xr:uid="{00000000-0005-0000-0000-000047000000}"/>
    <cellStyle name="40% - Accent6 2" xfId="38" xr:uid="{00000000-0005-0000-0000-000049000000}"/>
    <cellStyle name="60% - Accent1 2" xfId="20" xr:uid="{00000000-0005-0000-0000-000037000000}"/>
    <cellStyle name="60% - Accent2 2" xfId="21" xr:uid="{00000000-0005-0000-0000-000038000000}"/>
    <cellStyle name="60% - Accent3 2" xfId="22" xr:uid="{00000000-0005-0000-0000-000039000000}"/>
    <cellStyle name="60% - Accent4 2" xfId="23" xr:uid="{00000000-0005-0000-0000-00003A000000}"/>
    <cellStyle name="60% - Accent5 2" xfId="24" xr:uid="{00000000-0005-0000-0000-00003B000000}"/>
    <cellStyle name="60% - Accent6 2" xfId="25" xr:uid="{00000000-0005-0000-0000-00003C000000}"/>
    <cellStyle name="Body: normal cell" xfId="2" xr:uid="{00000000-0005-0000-0000-000002000000}"/>
    <cellStyle name="Body: normal cell 2" xfId="14" xr:uid="{00000000-0005-0000-0000-00000F000000}"/>
    <cellStyle name="Body: normal cell 2 2" xfId="50" xr:uid="{00000000-0005-0000-0000-000055000000}"/>
    <cellStyle name="Body: normal cell 3" xfId="41" xr:uid="{00000000-0005-0000-0000-00004C000000}"/>
    <cellStyle name="Font: Calibri, 9pt regular" xfId="8" xr:uid="{00000000-0005-0000-0000-000008000000}"/>
    <cellStyle name="Font: Calibri, 9pt regular 2" xfId="17" xr:uid="{00000000-0005-0000-0000-000012000000}"/>
    <cellStyle name="Font: Calibri, 9pt regular 2 2" xfId="51" xr:uid="{00000000-0005-0000-0000-000056000000}"/>
    <cellStyle name="Font: Calibri, 9pt regular 3" xfId="43" xr:uid="{00000000-0005-0000-0000-00004E000000}"/>
    <cellStyle name="Footnotes: all except top row" xfId="10" xr:uid="{00000000-0005-0000-0000-00000B000000}"/>
    <cellStyle name="Footnotes: top row" xfId="6" xr:uid="{00000000-0005-0000-0000-000006000000}"/>
    <cellStyle name="Footnotes: top row 2" xfId="13" xr:uid="{00000000-0005-0000-0000-00000E000000}"/>
    <cellStyle name="Footnotes: top row 2 2" xfId="52" xr:uid="{00000000-0005-0000-0000-000057000000}"/>
    <cellStyle name="Footnotes: top row 3" xfId="39" xr:uid="{00000000-0005-0000-0000-00004A000000}"/>
    <cellStyle name="Header: bottom row" xfId="1" xr:uid="{00000000-0005-0000-0000-000001000000}"/>
    <cellStyle name="Header: bottom row 2" xfId="16" xr:uid="{00000000-0005-0000-0000-000011000000}"/>
    <cellStyle name="Header: bottom row 2 2" xfId="53" xr:uid="{00000000-0005-0000-0000-000058000000}"/>
    <cellStyle name="Header: bottom row 3" xfId="42" xr:uid="{00000000-0005-0000-0000-00004D000000}"/>
    <cellStyle name="Header: top rows" xfId="3" xr:uid="{00000000-0005-0000-0000-000003000000}"/>
    <cellStyle name="Hyperlink" xfId="9" builtinId="8"/>
    <cellStyle name="Hyperlink 2" xfId="46" xr:uid="{00000000-0005-0000-0000-000051000000}"/>
    <cellStyle name="Hyperlink 3" xfId="56" xr:uid="{00000000-0005-0000-0000-00005B000000}"/>
    <cellStyle name="Neutral 2" xfId="19" xr:uid="{00000000-0005-0000-0000-000036000000}"/>
    <cellStyle name="Normal" xfId="0" builtinId="0"/>
    <cellStyle name="Normal 2" xfId="12" xr:uid="{00000000-0005-0000-0000-00000D000000}"/>
    <cellStyle name="Normal 3" xfId="45" xr:uid="{00000000-0005-0000-0000-000050000000}"/>
    <cellStyle name="Normal 3 2" xfId="49" xr:uid="{00000000-0005-0000-0000-000054000000}"/>
    <cellStyle name="Normal 4" xfId="48" xr:uid="{00000000-0005-0000-0000-000053000000}"/>
    <cellStyle name="Normal 5" xfId="47" xr:uid="{00000000-0005-0000-0000-000052000000}"/>
    <cellStyle name="Note 2" xfId="26" xr:uid="{00000000-0005-0000-0000-00003D000000}"/>
    <cellStyle name="Parent row" xfId="5" xr:uid="{00000000-0005-0000-0000-000005000000}"/>
    <cellStyle name="Parent row 2" xfId="15" xr:uid="{00000000-0005-0000-0000-000010000000}"/>
    <cellStyle name="Parent row 2 2" xfId="54" xr:uid="{00000000-0005-0000-0000-000059000000}"/>
    <cellStyle name="Parent row 3" xfId="40" xr:uid="{00000000-0005-0000-0000-00004B000000}"/>
    <cellStyle name="Section Break" xfId="7" xr:uid="{00000000-0005-0000-0000-000007000000}"/>
    <cellStyle name="Section Break: parent row" xfId="4" xr:uid="{00000000-0005-0000-0000-000004000000}"/>
    <cellStyle name="Table title" xfId="11" xr:uid="{00000000-0005-0000-0000-00000C000000}"/>
    <cellStyle name="Table title 2" xfId="18" xr:uid="{00000000-0005-0000-0000-000013000000}"/>
    <cellStyle name="Table title 2 2" xfId="55" xr:uid="{00000000-0005-0000-0000-00005A000000}"/>
    <cellStyle name="Table title 3" xfId="44" xr:uid="{00000000-0005-0000-0000-00004F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9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workbookViewId="0">
      <selection activeCell="H33" sqref="H33"/>
    </sheetView>
  </sheetViews>
  <sheetFormatPr defaultColWidth="9.140625" defaultRowHeight="15" x14ac:dyDescent="0.25"/>
  <cols>
    <col min="1" max="1" width="19.85546875" customWidth="1"/>
    <col min="2" max="2" width="91.855468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4" spans="1:3" x14ac:dyDescent="0.25">
      <c r="A4" s="1" t="s">
        <v>2</v>
      </c>
      <c r="B4" s="4" t="s">
        <v>3</v>
      </c>
    </row>
    <row r="5" spans="1:3" x14ac:dyDescent="0.25">
      <c r="B5" t="s">
        <v>4</v>
      </c>
    </row>
    <row r="6" spans="1:3" x14ac:dyDescent="0.25">
      <c r="B6" s="2" t="s">
        <v>5</v>
      </c>
      <c r="C6" t="s">
        <v>6</v>
      </c>
    </row>
    <row r="7" spans="1:3" x14ac:dyDescent="0.25">
      <c r="B7" t="s">
        <v>7</v>
      </c>
      <c r="C7" t="s">
        <v>8</v>
      </c>
    </row>
    <row r="8" spans="1:3" x14ac:dyDescent="0.25">
      <c r="B8" t="s">
        <v>9</v>
      </c>
      <c r="C8" t="s">
        <v>10</v>
      </c>
    </row>
    <row r="9" spans="1:3" x14ac:dyDescent="0.25">
      <c r="B9" t="s">
        <v>11</v>
      </c>
      <c r="C9" t="s">
        <v>12</v>
      </c>
    </row>
    <row r="10" spans="1:3" x14ac:dyDescent="0.25">
      <c r="B10" t="s">
        <v>13</v>
      </c>
      <c r="C10" t="s">
        <v>12</v>
      </c>
    </row>
    <row r="11" spans="1:3" x14ac:dyDescent="0.25">
      <c r="B11" t="s">
        <v>14</v>
      </c>
      <c r="C11" s="27" t="s">
        <v>15</v>
      </c>
    </row>
    <row r="12" spans="1:3" x14ac:dyDescent="0.25">
      <c r="C12" s="3"/>
    </row>
    <row r="13" spans="1:3" x14ac:dyDescent="0.25">
      <c r="B13" s="26" t="s">
        <v>16</v>
      </c>
    </row>
    <row r="14" spans="1:3" x14ac:dyDescent="0.25">
      <c r="A14" s="1" t="s">
        <v>17</v>
      </c>
    </row>
    <row r="16" spans="1:3" x14ac:dyDescent="0.25">
      <c r="A16" s="6" t="s">
        <v>18</v>
      </c>
    </row>
    <row r="17" spans="1:6" x14ac:dyDescent="0.25">
      <c r="A17" t="s">
        <v>19</v>
      </c>
    </row>
    <row r="19" spans="1:6" x14ac:dyDescent="0.25">
      <c r="A19" s="6" t="s">
        <v>20</v>
      </c>
    </row>
    <row r="20" spans="1:6" x14ac:dyDescent="0.25">
      <c r="A20" t="s">
        <v>21</v>
      </c>
      <c r="F20" s="3"/>
    </row>
    <row r="21" spans="1:6" x14ac:dyDescent="0.25">
      <c r="A21" s="1" t="s">
        <v>22</v>
      </c>
    </row>
    <row r="22" spans="1:6" x14ac:dyDescent="0.25">
      <c r="A22" t="s">
        <v>23</v>
      </c>
    </row>
    <row r="23" spans="1:6" x14ac:dyDescent="0.25">
      <c r="A23" t="s">
        <v>24</v>
      </c>
      <c r="F23" s="3"/>
    </row>
    <row r="25" spans="1:6" x14ac:dyDescent="0.25">
      <c r="A25" s="6" t="s">
        <v>25</v>
      </c>
    </row>
    <row r="26" spans="1:6" x14ac:dyDescent="0.25">
      <c r="A26" s="1" t="s">
        <v>26</v>
      </c>
    </row>
    <row r="27" spans="1:6" x14ac:dyDescent="0.25">
      <c r="A27" t="s">
        <v>27</v>
      </c>
    </row>
    <row r="28" spans="1:6" x14ac:dyDescent="0.25">
      <c r="A28" t="s">
        <v>28</v>
      </c>
    </row>
    <row r="29" spans="1:6" x14ac:dyDescent="0.25">
      <c r="A29" t="s">
        <v>29</v>
      </c>
    </row>
    <row r="30" spans="1:6" x14ac:dyDescent="0.25">
      <c r="A30" t="s">
        <v>30</v>
      </c>
    </row>
    <row r="31" spans="1:6" x14ac:dyDescent="0.25">
      <c r="A31" t="s">
        <v>31</v>
      </c>
    </row>
    <row r="32" spans="1:6" x14ac:dyDescent="0.25">
      <c r="A32" t="s">
        <v>32</v>
      </c>
    </row>
    <row r="33" spans="1:1" x14ac:dyDescent="0.25">
      <c r="A33" t="s">
        <v>33</v>
      </c>
    </row>
    <row r="34" spans="1:1" x14ac:dyDescent="0.25">
      <c r="A34" t="s">
        <v>34</v>
      </c>
    </row>
    <row r="36" spans="1:1" x14ac:dyDescent="0.25">
      <c r="A36" s="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40" spans="1:1" x14ac:dyDescent="0.25">
      <c r="A40" s="6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4" spans="1:1" x14ac:dyDescent="0.25">
      <c r="A44" s="6" t="s">
        <v>41</v>
      </c>
    </row>
    <row r="45" spans="1:1" x14ac:dyDescent="0.25">
      <c r="A45" t="s">
        <v>42</v>
      </c>
    </row>
    <row r="47" spans="1:1" x14ac:dyDescent="0.25">
      <c r="A47" s="6" t="s">
        <v>43</v>
      </c>
    </row>
    <row r="48" spans="1:1" x14ac:dyDescent="0.25">
      <c r="A48" t="s">
        <v>44</v>
      </c>
    </row>
    <row r="49" spans="1:1" x14ac:dyDescent="0.25">
      <c r="A49" t="s">
        <v>45</v>
      </c>
    </row>
    <row r="51" spans="1:1" x14ac:dyDescent="0.25">
      <c r="A51" t="s">
        <v>46</v>
      </c>
    </row>
    <row r="53" spans="1:1" x14ac:dyDescent="0.25">
      <c r="A53" s="1" t="s">
        <v>47</v>
      </c>
    </row>
    <row r="54" spans="1:1" x14ac:dyDescent="0.25">
      <c r="A54" t="s">
        <v>48</v>
      </c>
    </row>
    <row r="55" spans="1:1" x14ac:dyDescent="0.25">
      <c r="A55" t="s">
        <v>49</v>
      </c>
    </row>
    <row r="56" spans="1:1" x14ac:dyDescent="0.25">
      <c r="A56" t="s">
        <v>50</v>
      </c>
    </row>
    <row r="57" spans="1:1" x14ac:dyDescent="0.25">
      <c r="A57" t="s">
        <v>51</v>
      </c>
    </row>
    <row r="59" spans="1:1" x14ac:dyDescent="0.25">
      <c r="A59" t="s">
        <v>52</v>
      </c>
    </row>
    <row r="61" spans="1:1" x14ac:dyDescent="0.25">
      <c r="A61" s="7" t="s">
        <v>20</v>
      </c>
    </row>
    <row r="62" spans="1:1" x14ac:dyDescent="0.25">
      <c r="A62" t="s">
        <v>53</v>
      </c>
    </row>
    <row r="63" spans="1:1" x14ac:dyDescent="0.25">
      <c r="A63" t="s">
        <v>54</v>
      </c>
    </row>
    <row r="64" spans="1:1" x14ac:dyDescent="0.25">
      <c r="A64" t="s">
        <v>55</v>
      </c>
    </row>
    <row r="65" spans="1:1" x14ac:dyDescent="0.25">
      <c r="A65" t="s">
        <v>56</v>
      </c>
    </row>
    <row r="69" spans="1:1" x14ac:dyDescent="0.25">
      <c r="A69" s="1" t="s">
        <v>57</v>
      </c>
    </row>
    <row r="70" spans="1:1" x14ac:dyDescent="0.25">
      <c r="A70" t="s">
        <v>58</v>
      </c>
    </row>
    <row r="71" spans="1:1" x14ac:dyDescent="0.25">
      <c r="A71" t="s">
        <v>59</v>
      </c>
    </row>
    <row r="72" spans="1:1" x14ac:dyDescent="0.25">
      <c r="A72" t="s">
        <v>60</v>
      </c>
    </row>
    <row r="73" spans="1:1" x14ac:dyDescent="0.25">
      <c r="A73" t="s">
        <v>61</v>
      </c>
    </row>
    <row r="74" spans="1:1" x14ac:dyDescent="0.25">
      <c r="A74" t="s">
        <v>62</v>
      </c>
    </row>
    <row r="75" spans="1:1" x14ac:dyDescent="0.25">
      <c r="A75" t="s">
        <v>63</v>
      </c>
    </row>
    <row r="76" spans="1:1" x14ac:dyDescent="0.25">
      <c r="A76" t="s">
        <v>64</v>
      </c>
    </row>
    <row r="78" spans="1:1" x14ac:dyDescent="0.25">
      <c r="A78" s="1" t="s">
        <v>65</v>
      </c>
    </row>
    <row r="79" spans="1:1" x14ac:dyDescent="0.25">
      <c r="A79" t="s">
        <v>66</v>
      </c>
    </row>
    <row r="85" spans="1:2" x14ac:dyDescent="0.25">
      <c r="A85" s="1"/>
    </row>
    <row r="88" spans="1:2" x14ac:dyDescent="0.25">
      <c r="A88" s="1"/>
    </row>
    <row r="90" spans="1:2" x14ac:dyDescent="0.25">
      <c r="A90" s="4"/>
      <c r="B90" s="5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9"/>
  <sheetViews>
    <sheetView workbookViewId="0">
      <selection activeCell="E21" sqref="E21"/>
    </sheetView>
  </sheetViews>
  <sheetFormatPr defaultRowHeight="15" x14ac:dyDescent="0.25"/>
  <cols>
    <col min="1" max="1" width="26.7109375" bestFit="1" customWidth="1"/>
  </cols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9"/>
  <sheetViews>
    <sheetView workbookViewId="0">
      <selection activeCell="C5" sqref="C5"/>
    </sheetView>
  </sheetViews>
  <sheetFormatPr defaultRowHeight="15" x14ac:dyDescent="0.25"/>
  <cols>
    <col min="1" max="1" width="26.7109375" bestFit="1" customWidth="1"/>
  </cols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80</v>
      </c>
      <c r="B3">
        <v>3.8749578221658489E-6</v>
      </c>
      <c r="C3">
        <v>3.8749578221658489E-6</v>
      </c>
      <c r="D3">
        <v>3.8749578221658489E-6</v>
      </c>
      <c r="E3">
        <v>5.5411896856971616E-6</v>
      </c>
      <c r="F3">
        <v>4.998695590593945E-6</v>
      </c>
      <c r="G3">
        <v>4.6654492178876816E-6</v>
      </c>
      <c r="H3">
        <v>4.3322028451814191E-6</v>
      </c>
      <c r="I3">
        <v>3.9989564724751557E-6</v>
      </c>
      <c r="J3">
        <v>3.6657100997688931E-6</v>
      </c>
      <c r="K3">
        <v>3.3324637270626289E-6</v>
      </c>
      <c r="L3">
        <v>3.3324637270626289E-6</v>
      </c>
      <c r="M3">
        <v>3.3324637270626289E-6</v>
      </c>
      <c r="N3">
        <v>3.3324637270626289E-6</v>
      </c>
      <c r="O3">
        <v>3.3324637270626289E-6</v>
      </c>
      <c r="P3">
        <v>3.3324637270626289E-6</v>
      </c>
      <c r="Q3">
        <v>3.3324637270626289E-6</v>
      </c>
      <c r="R3">
        <v>3.3324637270626289E-6</v>
      </c>
      <c r="S3">
        <v>3.3324637270626289E-6</v>
      </c>
      <c r="T3">
        <v>3.3324637270626289E-6</v>
      </c>
      <c r="U3">
        <v>3.3324637270626289E-6</v>
      </c>
      <c r="V3">
        <v>3.3324637270626289E-6</v>
      </c>
      <c r="W3">
        <v>3.3324637270626289E-6</v>
      </c>
      <c r="X3">
        <v>3.3324637270626289E-6</v>
      </c>
      <c r="Y3">
        <v>3.3324637270626289E-6</v>
      </c>
      <c r="Z3">
        <v>3.3324637270626289E-6</v>
      </c>
      <c r="AA3">
        <v>3.3324637270626289E-6</v>
      </c>
      <c r="AB3">
        <v>3.3324637270626289E-6</v>
      </c>
      <c r="AC3">
        <v>3.3324637270626289E-6</v>
      </c>
      <c r="AD3">
        <v>3.3324637270626289E-6</v>
      </c>
      <c r="AE3">
        <v>3.3324637270626289E-6</v>
      </c>
    </row>
    <row r="4" spans="1:31" x14ac:dyDescent="0.25">
      <c r="A4" t="s">
        <v>81</v>
      </c>
      <c r="B4">
        <v>1.5499831288663399E-5</v>
      </c>
      <c r="C4">
        <v>1.5499831288663399E-5</v>
      </c>
      <c r="D4">
        <v>1.5499831288663399E-5</v>
      </c>
      <c r="E4">
        <v>2.216475874278865E-5</v>
      </c>
      <c r="F4">
        <v>1.999478236237578E-5</v>
      </c>
      <c r="G4">
        <v>1.866179687155073E-5</v>
      </c>
      <c r="H4">
        <v>1.732881138072568E-5</v>
      </c>
      <c r="I4">
        <v>1.5995825889900619E-5</v>
      </c>
      <c r="J4">
        <v>1.4662840399075571E-5</v>
      </c>
      <c r="K4">
        <v>1.3329854908250521E-5</v>
      </c>
      <c r="L4">
        <v>1.3329854908250521E-5</v>
      </c>
      <c r="M4">
        <v>1.3329854908250521E-5</v>
      </c>
      <c r="N4">
        <v>1.3329854908250521E-5</v>
      </c>
      <c r="O4">
        <v>1.3329854908250521E-5</v>
      </c>
      <c r="P4">
        <v>1.3329854908250521E-5</v>
      </c>
      <c r="Q4">
        <v>1.3329854908250521E-5</v>
      </c>
      <c r="R4">
        <v>1.3329854908250521E-5</v>
      </c>
      <c r="S4">
        <v>1.3329854908250521E-5</v>
      </c>
      <c r="T4">
        <v>1.3329854908250521E-5</v>
      </c>
      <c r="U4">
        <v>1.3329854908250521E-5</v>
      </c>
      <c r="V4">
        <v>1.3329854908250521E-5</v>
      </c>
      <c r="W4">
        <v>1.3329854908250521E-5</v>
      </c>
      <c r="X4">
        <v>1.3329854908250521E-5</v>
      </c>
      <c r="Y4">
        <v>1.3329854908250521E-5</v>
      </c>
      <c r="Z4">
        <v>1.3329854908250521E-5</v>
      </c>
      <c r="AA4">
        <v>1.3329854908250521E-5</v>
      </c>
      <c r="AB4">
        <v>1.3329854908250521E-5</v>
      </c>
      <c r="AC4">
        <v>1.3329854908250521E-5</v>
      </c>
      <c r="AD4">
        <v>1.3329854908250521E-5</v>
      </c>
      <c r="AE4">
        <v>1.3329854908250521E-5</v>
      </c>
    </row>
    <row r="5" spans="1:31" x14ac:dyDescent="0.25">
      <c r="A5" t="s">
        <v>82</v>
      </c>
      <c r="B5">
        <v>7.1299223927851623E-6</v>
      </c>
      <c r="C5">
        <v>7.1299223927851623E-6</v>
      </c>
      <c r="D5">
        <v>7.1299223927851623E-6</v>
      </c>
      <c r="E5">
        <v>1.0195789021682779E-5</v>
      </c>
      <c r="F5">
        <v>9.1975998866928599E-6</v>
      </c>
      <c r="G5">
        <v>8.5844265609133371E-6</v>
      </c>
      <c r="H5">
        <v>7.971253235133811E-6</v>
      </c>
      <c r="I5">
        <v>7.3580799093542874E-6</v>
      </c>
      <c r="J5">
        <v>6.7449065835747638E-6</v>
      </c>
      <c r="K5">
        <v>6.1317332577952377E-6</v>
      </c>
      <c r="L5">
        <v>6.1317332577952377E-6</v>
      </c>
      <c r="M5">
        <v>6.1317332577952377E-6</v>
      </c>
      <c r="N5">
        <v>6.1317332577952377E-6</v>
      </c>
      <c r="O5">
        <v>6.1317332577952377E-6</v>
      </c>
      <c r="P5">
        <v>6.1317332577952377E-6</v>
      </c>
      <c r="Q5">
        <v>6.1317332577952377E-6</v>
      </c>
      <c r="R5">
        <v>6.1317332577952377E-6</v>
      </c>
      <c r="S5">
        <v>6.1317332577952377E-6</v>
      </c>
      <c r="T5">
        <v>6.1317332577952377E-6</v>
      </c>
      <c r="U5">
        <v>6.1317332577952377E-6</v>
      </c>
      <c r="V5">
        <v>6.1317332577952377E-6</v>
      </c>
      <c r="W5">
        <v>6.1317332577952377E-6</v>
      </c>
      <c r="X5">
        <v>6.1317332577952377E-6</v>
      </c>
      <c r="Y5">
        <v>6.1317332577952377E-6</v>
      </c>
      <c r="Z5">
        <v>6.1317332577952377E-6</v>
      </c>
      <c r="AA5">
        <v>6.1317332577952377E-6</v>
      </c>
      <c r="AB5">
        <v>6.1317332577952377E-6</v>
      </c>
      <c r="AC5">
        <v>6.1317332577952377E-6</v>
      </c>
      <c r="AD5">
        <v>6.1317332577952377E-6</v>
      </c>
      <c r="AE5">
        <v>6.1317332577952377E-6</v>
      </c>
    </row>
    <row r="6" spans="1:31" x14ac:dyDescent="0.25">
      <c r="A6" t="s">
        <v>83</v>
      </c>
      <c r="B6">
        <v>4.6499493865990187E-6</v>
      </c>
      <c r="C6">
        <v>4.6499493865990187E-6</v>
      </c>
      <c r="D6">
        <v>4.6499493865990187E-6</v>
      </c>
      <c r="E6">
        <v>6.6494276228365948E-6</v>
      </c>
      <c r="F6">
        <v>5.9984347087127343E-6</v>
      </c>
      <c r="G6">
        <v>5.5985390614652193E-6</v>
      </c>
      <c r="H6">
        <v>5.1986434142177034E-6</v>
      </c>
      <c r="I6">
        <v>4.7987477669701866E-6</v>
      </c>
      <c r="J6">
        <v>4.3988521197226724E-6</v>
      </c>
      <c r="K6">
        <v>3.9989564724751548E-6</v>
      </c>
      <c r="L6">
        <v>3.9989564724751548E-6</v>
      </c>
      <c r="M6">
        <v>3.9989564724751548E-6</v>
      </c>
      <c r="N6">
        <v>3.9989564724751548E-6</v>
      </c>
      <c r="O6">
        <v>3.9989564724751548E-6</v>
      </c>
      <c r="P6">
        <v>3.9989564724751548E-6</v>
      </c>
      <c r="Q6">
        <v>3.9989564724751548E-6</v>
      </c>
      <c r="R6">
        <v>3.9989564724751548E-6</v>
      </c>
      <c r="S6">
        <v>3.9989564724751548E-6</v>
      </c>
      <c r="T6">
        <v>3.9989564724751548E-6</v>
      </c>
      <c r="U6">
        <v>3.9989564724751548E-6</v>
      </c>
      <c r="V6">
        <v>3.9989564724751548E-6</v>
      </c>
      <c r="W6">
        <v>3.9989564724751548E-6</v>
      </c>
      <c r="X6">
        <v>3.9989564724751548E-6</v>
      </c>
      <c r="Y6">
        <v>3.9989564724751548E-6</v>
      </c>
      <c r="Z6">
        <v>3.9989564724751548E-6</v>
      </c>
      <c r="AA6">
        <v>3.9989564724751548E-6</v>
      </c>
      <c r="AB6">
        <v>3.9989564724751548E-6</v>
      </c>
      <c r="AC6">
        <v>3.9989564724751548E-6</v>
      </c>
      <c r="AD6">
        <v>3.9989564724751548E-6</v>
      </c>
      <c r="AE6">
        <v>3.9989564724751548E-6</v>
      </c>
    </row>
    <row r="7" spans="1:31" x14ac:dyDescent="0.25">
      <c r="A7" t="s">
        <v>84</v>
      </c>
      <c r="B7">
        <v>3.8749578221658489E-6</v>
      </c>
      <c r="C7">
        <v>3.8749578221658489E-6</v>
      </c>
      <c r="D7">
        <v>3.8749578221658489E-6</v>
      </c>
      <c r="E7">
        <v>5.5411896856971616E-6</v>
      </c>
      <c r="F7">
        <v>4.998695590593945E-6</v>
      </c>
      <c r="G7">
        <v>4.6654492178876816E-6</v>
      </c>
      <c r="H7">
        <v>4.3322028451814191E-6</v>
      </c>
      <c r="I7">
        <v>3.9989564724751557E-6</v>
      </c>
      <c r="J7">
        <v>3.6657100997688931E-6</v>
      </c>
      <c r="K7">
        <v>3.3324637270626289E-6</v>
      </c>
      <c r="L7">
        <v>3.3324637270626289E-6</v>
      </c>
      <c r="M7">
        <v>3.3324637270626289E-6</v>
      </c>
      <c r="N7">
        <v>3.3324637270626289E-6</v>
      </c>
      <c r="O7">
        <v>3.3324637270626289E-6</v>
      </c>
      <c r="P7">
        <v>3.3324637270626289E-6</v>
      </c>
      <c r="Q7">
        <v>3.3324637270626289E-6</v>
      </c>
      <c r="R7">
        <v>3.3324637270626289E-6</v>
      </c>
      <c r="S7">
        <v>3.3324637270626289E-6</v>
      </c>
      <c r="T7">
        <v>3.3324637270626289E-6</v>
      </c>
      <c r="U7">
        <v>3.3324637270626289E-6</v>
      </c>
      <c r="V7">
        <v>3.3324637270626289E-6</v>
      </c>
      <c r="W7">
        <v>3.3324637270626289E-6</v>
      </c>
      <c r="X7">
        <v>3.3324637270626289E-6</v>
      </c>
      <c r="Y7">
        <v>3.3324637270626289E-6</v>
      </c>
      <c r="Z7">
        <v>3.3324637270626289E-6</v>
      </c>
      <c r="AA7">
        <v>3.3324637270626289E-6</v>
      </c>
      <c r="AB7">
        <v>3.3324637270626289E-6</v>
      </c>
      <c r="AC7">
        <v>3.3324637270626289E-6</v>
      </c>
      <c r="AD7">
        <v>3.3324637270626289E-6</v>
      </c>
      <c r="AE7">
        <v>3.3324637270626289E-6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4.6499493865990187E-6</v>
      </c>
      <c r="C9">
        <v>4.6499493865990187E-6</v>
      </c>
      <c r="D9">
        <v>4.6499493865990187E-6</v>
      </c>
      <c r="E9">
        <v>6.6494276228365948E-6</v>
      </c>
      <c r="F9">
        <v>5.9984347087127343E-6</v>
      </c>
      <c r="G9">
        <v>5.5985390614652193E-6</v>
      </c>
      <c r="H9">
        <v>5.1986434142177034E-6</v>
      </c>
      <c r="I9">
        <v>4.7987477669701866E-6</v>
      </c>
      <c r="J9">
        <v>4.3988521197226724E-6</v>
      </c>
      <c r="K9">
        <v>3.9989564724751548E-6</v>
      </c>
      <c r="L9">
        <v>3.9989564724751548E-6</v>
      </c>
      <c r="M9">
        <v>3.9989564724751548E-6</v>
      </c>
      <c r="N9">
        <v>3.9989564724751548E-6</v>
      </c>
      <c r="O9">
        <v>3.9989564724751548E-6</v>
      </c>
      <c r="P9">
        <v>3.9989564724751548E-6</v>
      </c>
      <c r="Q9">
        <v>3.9989564724751548E-6</v>
      </c>
      <c r="R9">
        <v>3.9989564724751548E-6</v>
      </c>
      <c r="S9">
        <v>3.9989564724751548E-6</v>
      </c>
      <c r="T9">
        <v>3.9989564724751548E-6</v>
      </c>
      <c r="U9">
        <v>3.9989564724751548E-6</v>
      </c>
      <c r="V9">
        <v>3.9989564724751548E-6</v>
      </c>
      <c r="W9">
        <v>3.9989564724751548E-6</v>
      </c>
      <c r="X9">
        <v>3.9989564724751548E-6</v>
      </c>
      <c r="Y9">
        <v>3.9989564724751548E-6</v>
      </c>
      <c r="Z9">
        <v>3.9989564724751548E-6</v>
      </c>
      <c r="AA9">
        <v>3.9989564724751548E-6</v>
      </c>
      <c r="AB9">
        <v>3.9989564724751548E-6</v>
      </c>
      <c r="AC9">
        <v>3.9989564724751548E-6</v>
      </c>
      <c r="AD9">
        <v>3.9989564724751548E-6</v>
      </c>
      <c r="AE9">
        <v>3.9989564724751548E-6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9"/>
  <sheetViews>
    <sheetView workbookViewId="0">
      <selection activeCell="B2" sqref="B2"/>
    </sheetView>
  </sheetViews>
  <sheetFormatPr defaultRowHeight="15" x14ac:dyDescent="0.25"/>
  <cols>
    <col min="1" max="1" width="26.7109375" bestFit="1" customWidth="1"/>
  </cols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2.5565110753338321E-5</v>
      </c>
      <c r="C2">
        <v>2.5565110753338321E-5</v>
      </c>
      <c r="D2">
        <v>2.5565110753338321E-5</v>
      </c>
      <c r="E2">
        <v>2.5565110753338321E-5</v>
      </c>
      <c r="F2">
        <v>3.5024201732073512E-5</v>
      </c>
      <c r="G2">
        <v>3.5688894611660299E-5</v>
      </c>
      <c r="H2">
        <v>3.63535874912471E-5</v>
      </c>
      <c r="I2">
        <v>3.7018280370833887E-5</v>
      </c>
      <c r="J2">
        <v>3.7682973250420687E-5</v>
      </c>
      <c r="K2">
        <v>3.8347666130007488E-5</v>
      </c>
      <c r="L2">
        <v>3.8654447459047543E-5</v>
      </c>
      <c r="M2">
        <v>3.8961228788087598E-5</v>
      </c>
      <c r="N2">
        <v>3.9268010117127667E-5</v>
      </c>
      <c r="O2">
        <v>3.9574791446167728E-5</v>
      </c>
      <c r="P2">
        <v>3.988157277520779E-5</v>
      </c>
      <c r="Q2">
        <v>4.0188354104247859E-5</v>
      </c>
      <c r="R2">
        <v>4.04951354332879E-5</v>
      </c>
      <c r="S2">
        <v>4.0801916762327969E-5</v>
      </c>
      <c r="T2">
        <v>4.1108698091368017E-5</v>
      </c>
      <c r="U2">
        <v>4.1415479420408092E-5</v>
      </c>
      <c r="V2">
        <v>4.1415479420408092E-5</v>
      </c>
      <c r="W2">
        <v>4.1415479420408092E-5</v>
      </c>
      <c r="X2">
        <v>4.1415479420408092E-5</v>
      </c>
      <c r="Y2">
        <v>4.1415479420408092E-5</v>
      </c>
      <c r="Z2">
        <v>4.1415479420408092E-5</v>
      </c>
      <c r="AA2">
        <v>4.1415479420408092E-5</v>
      </c>
      <c r="AB2">
        <v>4.1415479420408092E-5</v>
      </c>
      <c r="AC2">
        <v>4.1415479420408092E-5</v>
      </c>
      <c r="AD2">
        <v>4.1415479420408092E-5</v>
      </c>
      <c r="AE2">
        <v>4.1415479420408092E-5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9"/>
  <sheetViews>
    <sheetView workbookViewId="0">
      <selection activeCell="C4" sqref="C4"/>
    </sheetView>
  </sheetViews>
  <sheetFormatPr defaultRowHeight="15" x14ac:dyDescent="0.25"/>
  <cols>
    <col min="1" max="1" width="26.7109375" bestFit="1" customWidth="1"/>
  </cols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2.2615438201015072E-5</v>
      </c>
      <c r="C2">
        <v>2.2615438201015072E-5</v>
      </c>
      <c r="D2">
        <v>2.2615438201015072E-5</v>
      </c>
      <c r="E2">
        <v>2.2615438201015072E-5</v>
      </c>
      <c r="F2">
        <v>3.0983150335390659E-5</v>
      </c>
      <c r="G2">
        <v>3.157115172861705E-5</v>
      </c>
      <c r="H2">
        <v>3.2159153121843447E-5</v>
      </c>
      <c r="I2">
        <v>3.274715451506983E-5</v>
      </c>
      <c r="J2">
        <v>3.3335155908296227E-5</v>
      </c>
      <c r="K2">
        <v>3.3923157301522618E-5</v>
      </c>
      <c r="L2">
        <v>3.4194542559934797E-5</v>
      </c>
      <c r="M2">
        <v>3.4465927818346983E-5</v>
      </c>
      <c r="N2">
        <v>3.4737313076759162E-5</v>
      </c>
      <c r="O2">
        <v>3.5008698335171347E-5</v>
      </c>
      <c r="P2">
        <v>3.5280083593583533E-5</v>
      </c>
      <c r="Q2">
        <v>3.5551468851995712E-5</v>
      </c>
      <c r="R2">
        <v>3.5822854110407878E-5</v>
      </c>
      <c r="S2">
        <v>3.6094239368820057E-5</v>
      </c>
      <c r="T2">
        <v>3.6365624627232243E-5</v>
      </c>
      <c r="U2">
        <v>3.6637009885644429E-5</v>
      </c>
      <c r="V2">
        <v>3.6637009885644429E-5</v>
      </c>
      <c r="W2">
        <v>3.6637009885644429E-5</v>
      </c>
      <c r="X2">
        <v>3.6637009885644429E-5</v>
      </c>
      <c r="Y2">
        <v>3.6637009885644429E-5</v>
      </c>
      <c r="Z2">
        <v>3.6637009885644429E-5</v>
      </c>
      <c r="AA2">
        <v>3.6637009885644429E-5</v>
      </c>
      <c r="AB2">
        <v>3.6637009885644429E-5</v>
      </c>
      <c r="AC2">
        <v>3.6637009885644429E-5</v>
      </c>
      <c r="AD2">
        <v>3.6637009885644429E-5</v>
      </c>
      <c r="AE2">
        <v>3.6637009885644429E-5</v>
      </c>
    </row>
    <row r="3" spans="1:31" x14ac:dyDescent="0.25">
      <c r="A3" t="s">
        <v>80</v>
      </c>
      <c r="B3">
        <v>1.964134320570713E-5</v>
      </c>
      <c r="C3">
        <v>1.964134320570713E-5</v>
      </c>
      <c r="D3">
        <v>1.964134320570713E-5</v>
      </c>
      <c r="E3">
        <v>1.964134320570713E-5</v>
      </c>
      <c r="F3">
        <v>2.6908640191818771E-5</v>
      </c>
      <c r="G3">
        <v>2.7419315115167151E-5</v>
      </c>
      <c r="H3">
        <v>2.7929990038515541E-5</v>
      </c>
      <c r="I3">
        <v>2.8440664961863922E-5</v>
      </c>
      <c r="J3">
        <v>2.8951339885212309E-5</v>
      </c>
      <c r="K3">
        <v>2.9462014808560699E-5</v>
      </c>
      <c r="L3">
        <v>2.9697710927029181E-5</v>
      </c>
      <c r="M3">
        <v>2.993340704549767E-5</v>
      </c>
      <c r="N3">
        <v>3.0169103163966151E-5</v>
      </c>
      <c r="O3">
        <v>3.040479928243464E-5</v>
      </c>
      <c r="P3">
        <v>3.0640495400903119E-5</v>
      </c>
      <c r="Q3">
        <v>3.0876191519371611E-5</v>
      </c>
      <c r="R3">
        <v>3.1111887637840089E-5</v>
      </c>
      <c r="S3">
        <v>3.1347583756308581E-5</v>
      </c>
      <c r="T3">
        <v>3.1583279874777073E-5</v>
      </c>
      <c r="U3">
        <v>3.1818975993245538E-5</v>
      </c>
      <c r="V3">
        <v>3.1818975993245538E-5</v>
      </c>
      <c r="W3">
        <v>3.1818975993245538E-5</v>
      </c>
      <c r="X3">
        <v>3.1818975993245538E-5</v>
      </c>
      <c r="Y3">
        <v>3.1818975993245538E-5</v>
      </c>
      <c r="Z3">
        <v>3.1818975993245538E-5</v>
      </c>
      <c r="AA3">
        <v>3.1818975993245538E-5</v>
      </c>
      <c r="AB3">
        <v>3.1818975993245538E-5</v>
      </c>
      <c r="AC3">
        <v>3.1818975993245538E-5</v>
      </c>
      <c r="AD3">
        <v>3.1818975993245538E-5</v>
      </c>
      <c r="AE3">
        <v>3.1818975993245538E-5</v>
      </c>
    </row>
    <row r="4" spans="1:31" x14ac:dyDescent="0.25">
      <c r="A4" t="s">
        <v>81</v>
      </c>
      <c r="B4">
        <v>1.964134320570713E-5</v>
      </c>
      <c r="C4">
        <v>1.964134320570713E-5</v>
      </c>
      <c r="D4">
        <v>1.964134320570713E-5</v>
      </c>
      <c r="E4">
        <v>1.964134320570713E-5</v>
      </c>
      <c r="F4">
        <v>2.6908640191818771E-5</v>
      </c>
      <c r="G4">
        <v>2.7419315115167151E-5</v>
      </c>
      <c r="H4">
        <v>2.7929990038515541E-5</v>
      </c>
      <c r="I4">
        <v>2.8440664961863922E-5</v>
      </c>
      <c r="J4">
        <v>2.8951339885212309E-5</v>
      </c>
      <c r="K4">
        <v>2.9462014808560699E-5</v>
      </c>
      <c r="L4">
        <v>2.9697710927029181E-5</v>
      </c>
      <c r="M4">
        <v>2.993340704549767E-5</v>
      </c>
      <c r="N4">
        <v>3.0169103163966151E-5</v>
      </c>
      <c r="O4">
        <v>3.040479928243464E-5</v>
      </c>
      <c r="P4">
        <v>3.0640495400903119E-5</v>
      </c>
      <c r="Q4">
        <v>3.0876191519371611E-5</v>
      </c>
      <c r="R4">
        <v>3.1111887637840089E-5</v>
      </c>
      <c r="S4">
        <v>3.1347583756308581E-5</v>
      </c>
      <c r="T4">
        <v>3.1583279874777073E-5</v>
      </c>
      <c r="U4">
        <v>3.1818975993245538E-5</v>
      </c>
      <c r="V4">
        <v>3.1818975993245538E-5</v>
      </c>
      <c r="W4">
        <v>3.1818975993245538E-5</v>
      </c>
      <c r="X4">
        <v>3.1818975993245538E-5</v>
      </c>
      <c r="Y4">
        <v>3.1818975993245538E-5</v>
      </c>
      <c r="Z4">
        <v>3.1818975993245538E-5</v>
      </c>
      <c r="AA4">
        <v>3.1818975993245538E-5</v>
      </c>
      <c r="AB4">
        <v>3.1818975993245538E-5</v>
      </c>
      <c r="AC4">
        <v>3.1818975993245538E-5</v>
      </c>
      <c r="AD4">
        <v>3.1818975993245538E-5</v>
      </c>
      <c r="AE4">
        <v>3.1818975993245538E-5</v>
      </c>
    </row>
    <row r="5" spans="1:31" x14ac:dyDescent="0.25">
      <c r="A5" t="s">
        <v>82</v>
      </c>
      <c r="B5">
        <v>1.964134320570713E-5</v>
      </c>
      <c r="C5">
        <v>1.964134320570713E-5</v>
      </c>
      <c r="D5">
        <v>1.964134320570713E-5</v>
      </c>
      <c r="E5">
        <v>1.964134320570713E-5</v>
      </c>
      <c r="F5">
        <v>2.6908640191818771E-5</v>
      </c>
      <c r="G5">
        <v>2.7419315115167151E-5</v>
      </c>
      <c r="H5">
        <v>2.7929990038515541E-5</v>
      </c>
      <c r="I5">
        <v>2.8440664961863922E-5</v>
      </c>
      <c r="J5">
        <v>2.8951339885212309E-5</v>
      </c>
      <c r="K5">
        <v>2.9462014808560699E-5</v>
      </c>
      <c r="L5">
        <v>2.9697710927029181E-5</v>
      </c>
      <c r="M5">
        <v>2.993340704549767E-5</v>
      </c>
      <c r="N5">
        <v>3.0169103163966151E-5</v>
      </c>
      <c r="O5">
        <v>3.040479928243464E-5</v>
      </c>
      <c r="P5">
        <v>3.0640495400903119E-5</v>
      </c>
      <c r="Q5">
        <v>3.0876191519371611E-5</v>
      </c>
      <c r="R5">
        <v>3.1111887637840089E-5</v>
      </c>
      <c r="S5">
        <v>3.1347583756308581E-5</v>
      </c>
      <c r="T5">
        <v>3.1583279874777073E-5</v>
      </c>
      <c r="U5">
        <v>3.1818975993245538E-5</v>
      </c>
      <c r="V5">
        <v>3.1818975993245538E-5</v>
      </c>
      <c r="W5">
        <v>3.1818975993245538E-5</v>
      </c>
      <c r="X5">
        <v>3.1818975993245538E-5</v>
      </c>
      <c r="Y5">
        <v>3.1818975993245538E-5</v>
      </c>
      <c r="Z5">
        <v>3.1818975993245538E-5</v>
      </c>
      <c r="AA5">
        <v>3.1818975993245538E-5</v>
      </c>
      <c r="AB5">
        <v>3.1818975993245538E-5</v>
      </c>
      <c r="AC5">
        <v>3.1818975993245538E-5</v>
      </c>
      <c r="AD5">
        <v>3.1818975993245538E-5</v>
      </c>
      <c r="AE5">
        <v>3.1818975993245538E-5</v>
      </c>
    </row>
    <row r="6" spans="1:31" x14ac:dyDescent="0.25">
      <c r="A6" t="s">
        <v>83</v>
      </c>
      <c r="B6">
        <v>1.964134320570713E-5</v>
      </c>
      <c r="C6">
        <v>1.964134320570713E-5</v>
      </c>
      <c r="D6">
        <v>1.964134320570713E-5</v>
      </c>
      <c r="E6">
        <v>1.964134320570713E-5</v>
      </c>
      <c r="F6">
        <v>2.6908640191818771E-5</v>
      </c>
      <c r="G6">
        <v>2.7419315115167151E-5</v>
      </c>
      <c r="H6">
        <v>2.7929990038515541E-5</v>
      </c>
      <c r="I6">
        <v>2.8440664961863922E-5</v>
      </c>
      <c r="J6">
        <v>2.8951339885212309E-5</v>
      </c>
      <c r="K6">
        <v>2.9462014808560699E-5</v>
      </c>
      <c r="L6">
        <v>2.9697710927029181E-5</v>
      </c>
      <c r="M6">
        <v>2.993340704549767E-5</v>
      </c>
      <c r="N6">
        <v>3.0169103163966151E-5</v>
      </c>
      <c r="O6">
        <v>3.040479928243464E-5</v>
      </c>
      <c r="P6">
        <v>3.0640495400903119E-5</v>
      </c>
      <c r="Q6">
        <v>3.0876191519371611E-5</v>
      </c>
      <c r="R6">
        <v>3.1111887637840089E-5</v>
      </c>
      <c r="S6">
        <v>3.1347583756308581E-5</v>
      </c>
      <c r="T6">
        <v>3.1583279874777073E-5</v>
      </c>
      <c r="U6">
        <v>3.1818975993245538E-5</v>
      </c>
      <c r="V6">
        <v>3.1818975993245538E-5</v>
      </c>
      <c r="W6">
        <v>3.1818975993245538E-5</v>
      </c>
      <c r="X6">
        <v>3.1818975993245538E-5</v>
      </c>
      <c r="Y6">
        <v>3.1818975993245538E-5</v>
      </c>
      <c r="Z6">
        <v>3.1818975993245538E-5</v>
      </c>
      <c r="AA6">
        <v>3.1818975993245538E-5</v>
      </c>
      <c r="AB6">
        <v>3.1818975993245538E-5</v>
      </c>
      <c r="AC6">
        <v>3.1818975993245538E-5</v>
      </c>
      <c r="AD6">
        <v>3.1818975993245538E-5</v>
      </c>
      <c r="AE6">
        <v>3.1818975993245538E-5</v>
      </c>
    </row>
    <row r="7" spans="1:31" x14ac:dyDescent="0.25">
      <c r="A7" t="s">
        <v>84</v>
      </c>
      <c r="B7">
        <v>1.964134320570713E-5</v>
      </c>
      <c r="C7">
        <v>1.964134320570713E-5</v>
      </c>
      <c r="D7">
        <v>1.964134320570713E-5</v>
      </c>
      <c r="E7">
        <v>1.964134320570713E-5</v>
      </c>
      <c r="F7">
        <v>2.6908640191818771E-5</v>
      </c>
      <c r="G7">
        <v>2.7419315115167151E-5</v>
      </c>
      <c r="H7">
        <v>2.7929990038515541E-5</v>
      </c>
      <c r="I7">
        <v>2.8440664961863922E-5</v>
      </c>
      <c r="J7">
        <v>2.8951339885212309E-5</v>
      </c>
      <c r="K7">
        <v>2.9462014808560699E-5</v>
      </c>
      <c r="L7">
        <v>2.9697710927029181E-5</v>
      </c>
      <c r="M7">
        <v>2.993340704549767E-5</v>
      </c>
      <c r="N7">
        <v>3.0169103163966151E-5</v>
      </c>
      <c r="O7">
        <v>3.040479928243464E-5</v>
      </c>
      <c r="P7">
        <v>3.0640495400903119E-5</v>
      </c>
      <c r="Q7">
        <v>3.0876191519371611E-5</v>
      </c>
      <c r="R7">
        <v>3.1111887637840089E-5</v>
      </c>
      <c r="S7">
        <v>3.1347583756308581E-5</v>
      </c>
      <c r="T7">
        <v>3.1583279874777073E-5</v>
      </c>
      <c r="U7">
        <v>3.1818975993245538E-5</v>
      </c>
      <c r="V7">
        <v>3.1818975993245538E-5</v>
      </c>
      <c r="W7">
        <v>3.1818975993245538E-5</v>
      </c>
      <c r="X7">
        <v>3.1818975993245538E-5</v>
      </c>
      <c r="Y7">
        <v>3.1818975993245538E-5</v>
      </c>
      <c r="Z7">
        <v>3.1818975993245538E-5</v>
      </c>
      <c r="AA7">
        <v>3.1818975993245538E-5</v>
      </c>
      <c r="AB7">
        <v>3.1818975993245538E-5</v>
      </c>
      <c r="AC7">
        <v>3.1818975993245538E-5</v>
      </c>
      <c r="AD7">
        <v>3.1818975993245538E-5</v>
      </c>
      <c r="AE7">
        <v>3.1818975993245538E-5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1.964134320570713E-5</v>
      </c>
      <c r="C9">
        <v>1.964134320570713E-5</v>
      </c>
      <c r="D9">
        <v>1.964134320570713E-5</v>
      </c>
      <c r="E9">
        <v>1.964134320570713E-5</v>
      </c>
      <c r="F9">
        <v>2.6908640191818771E-5</v>
      </c>
      <c r="G9">
        <v>2.7419315115167151E-5</v>
      </c>
      <c r="H9">
        <v>2.7929990038515541E-5</v>
      </c>
      <c r="I9">
        <v>2.8440664961863922E-5</v>
      </c>
      <c r="J9">
        <v>2.8951339885212309E-5</v>
      </c>
      <c r="K9">
        <v>2.9462014808560699E-5</v>
      </c>
      <c r="L9">
        <v>2.9697710927029181E-5</v>
      </c>
      <c r="M9">
        <v>2.993340704549767E-5</v>
      </c>
      <c r="N9">
        <v>3.0169103163966151E-5</v>
      </c>
      <c r="O9">
        <v>3.040479928243464E-5</v>
      </c>
      <c r="P9">
        <v>3.0640495400903119E-5</v>
      </c>
      <c r="Q9">
        <v>3.0876191519371611E-5</v>
      </c>
      <c r="R9">
        <v>3.1111887637840089E-5</v>
      </c>
      <c r="S9">
        <v>3.1347583756308581E-5</v>
      </c>
      <c r="T9">
        <v>3.1583279874777073E-5</v>
      </c>
      <c r="U9">
        <v>3.1818975993245538E-5</v>
      </c>
      <c r="V9">
        <v>3.1818975993245538E-5</v>
      </c>
      <c r="W9">
        <v>3.1818975993245538E-5</v>
      </c>
      <c r="X9">
        <v>3.1818975993245538E-5</v>
      </c>
      <c r="Y9">
        <v>3.1818975993245538E-5</v>
      </c>
      <c r="Z9">
        <v>3.1818975993245538E-5</v>
      </c>
      <c r="AA9">
        <v>3.1818975993245538E-5</v>
      </c>
      <c r="AB9">
        <v>3.1818975993245538E-5</v>
      </c>
      <c r="AC9">
        <v>3.1818975993245538E-5</v>
      </c>
      <c r="AD9">
        <v>3.1818975993245538E-5</v>
      </c>
      <c r="AE9">
        <v>3.1818975993245538E-5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9"/>
  <sheetViews>
    <sheetView workbookViewId="0">
      <selection activeCell="C2" sqref="C2"/>
    </sheetView>
  </sheetViews>
  <sheetFormatPr defaultRowHeight="15" x14ac:dyDescent="0.25"/>
  <cols>
    <col min="1" max="1" width="26.7109375" bestFit="1" customWidth="1"/>
  </cols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3.0678132904005977E-5</v>
      </c>
      <c r="C2">
        <v>3.0678132904005977E-5</v>
      </c>
      <c r="D2">
        <v>3.0678132904005977E-5</v>
      </c>
      <c r="E2">
        <v>3.0678132904005977E-5</v>
      </c>
      <c r="F2">
        <v>4.2029042078488209E-5</v>
      </c>
      <c r="G2">
        <v>4.2826673533992359E-5</v>
      </c>
      <c r="H2">
        <v>4.3624304989496523E-5</v>
      </c>
      <c r="I2">
        <v>4.4421936445000672E-5</v>
      </c>
      <c r="J2">
        <v>4.5219567900504843E-5</v>
      </c>
      <c r="K2">
        <v>4.6017199356008992E-5</v>
      </c>
      <c r="L2">
        <v>4.6385336950857058E-5</v>
      </c>
      <c r="M2">
        <v>4.6753474545705118E-5</v>
      </c>
      <c r="N2">
        <v>4.7121612140553197E-5</v>
      </c>
      <c r="O2">
        <v>4.748974973540127E-5</v>
      </c>
      <c r="P2">
        <v>4.7857887330249343E-5</v>
      </c>
      <c r="Q2">
        <v>4.8226024925097429E-5</v>
      </c>
      <c r="R2">
        <v>4.8594162519945468E-5</v>
      </c>
      <c r="S2">
        <v>4.8962300114793568E-5</v>
      </c>
      <c r="T2">
        <v>4.9330437709641627E-5</v>
      </c>
      <c r="U2">
        <v>4.96985753044897E-5</v>
      </c>
      <c r="V2">
        <v>4.96985753044897E-5</v>
      </c>
      <c r="W2">
        <v>4.96985753044897E-5</v>
      </c>
      <c r="X2">
        <v>4.96985753044897E-5</v>
      </c>
      <c r="Y2">
        <v>4.96985753044897E-5</v>
      </c>
      <c r="Z2">
        <v>4.96985753044897E-5</v>
      </c>
      <c r="AA2">
        <v>4.96985753044897E-5</v>
      </c>
      <c r="AB2">
        <v>4.96985753044897E-5</v>
      </c>
      <c r="AC2">
        <v>4.96985753044897E-5</v>
      </c>
      <c r="AD2">
        <v>4.96985753044897E-5</v>
      </c>
      <c r="AE2">
        <v>4.96985753044897E-5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9"/>
  <sheetViews>
    <sheetView workbookViewId="0">
      <selection activeCell="B2" sqref="B2"/>
    </sheetView>
  </sheetViews>
  <sheetFormatPr defaultRowHeight="15" x14ac:dyDescent="0.25"/>
  <cols>
    <col min="1" max="1" width="26.7109375" bestFit="1" customWidth="1"/>
  </cols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2.7138525841218089E-5</v>
      </c>
      <c r="C2">
        <v>2.7138525841218089E-5</v>
      </c>
      <c r="D2">
        <v>2.7138525841218089E-5</v>
      </c>
      <c r="E2">
        <v>2.7138525841218089E-5</v>
      </c>
      <c r="F2">
        <v>3.7179780402468787E-5</v>
      </c>
      <c r="G2">
        <v>3.7885382074340462E-5</v>
      </c>
      <c r="H2">
        <v>3.8590983746212137E-5</v>
      </c>
      <c r="I2">
        <v>3.9296585418083799E-5</v>
      </c>
      <c r="J2">
        <v>4.0002187089955467E-5</v>
      </c>
      <c r="K2">
        <v>4.0707788761827142E-5</v>
      </c>
      <c r="L2">
        <v>4.1033451071921749E-5</v>
      </c>
      <c r="M2">
        <v>4.135911338201637E-5</v>
      </c>
      <c r="N2">
        <v>4.168477569211099E-5</v>
      </c>
      <c r="O2">
        <v>4.201043800220561E-5</v>
      </c>
      <c r="P2">
        <v>4.2336100312300231E-5</v>
      </c>
      <c r="Q2">
        <v>4.2661762622394858E-5</v>
      </c>
      <c r="R2">
        <v>4.2987424932489458E-5</v>
      </c>
      <c r="S2">
        <v>4.3313087242584078E-5</v>
      </c>
      <c r="T2">
        <v>4.3638749552678692E-5</v>
      </c>
      <c r="U2">
        <v>4.3964411862773319E-5</v>
      </c>
      <c r="V2">
        <v>4.3964411862773319E-5</v>
      </c>
      <c r="W2">
        <v>4.3964411862773319E-5</v>
      </c>
      <c r="X2">
        <v>4.3964411862773319E-5</v>
      </c>
      <c r="Y2">
        <v>4.3964411862773319E-5</v>
      </c>
      <c r="Z2">
        <v>4.3964411862773319E-5</v>
      </c>
      <c r="AA2">
        <v>4.3964411862773319E-5</v>
      </c>
      <c r="AB2">
        <v>4.3964411862773319E-5</v>
      </c>
      <c r="AC2">
        <v>4.3964411862773319E-5</v>
      </c>
      <c r="AD2">
        <v>4.3964411862773319E-5</v>
      </c>
      <c r="AE2">
        <v>4.3964411862773319E-5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9"/>
  <sheetViews>
    <sheetView workbookViewId="0">
      <selection activeCell="B2" sqref="B2"/>
    </sheetView>
  </sheetViews>
  <sheetFormatPr defaultRowHeight="15" x14ac:dyDescent="0.25"/>
  <cols>
    <col min="1" max="1" width="26.7109375" bestFit="1" customWidth="1"/>
  </cols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1.9223122470862819E-5</v>
      </c>
      <c r="C2">
        <v>1.9223122470862819E-5</v>
      </c>
      <c r="D2">
        <v>1.9223122470862819E-5</v>
      </c>
      <c r="E2">
        <v>1.9223122470862819E-5</v>
      </c>
      <c r="F2">
        <v>2.6335677785082058E-5</v>
      </c>
      <c r="G2">
        <v>2.6835478969324488E-5</v>
      </c>
      <c r="H2">
        <v>2.7335280153566929E-5</v>
      </c>
      <c r="I2">
        <v>2.7835081337809359E-5</v>
      </c>
      <c r="J2">
        <v>2.8334882522051799E-5</v>
      </c>
      <c r="K2">
        <v>2.8834683706294219E-5</v>
      </c>
      <c r="L2">
        <v>2.906536117594457E-5</v>
      </c>
      <c r="M2">
        <v>2.9296038645594929E-5</v>
      </c>
      <c r="N2">
        <v>2.952671611524529E-5</v>
      </c>
      <c r="O2">
        <v>2.9757393584895649E-5</v>
      </c>
      <c r="P2">
        <v>2.9988071054546E-5</v>
      </c>
      <c r="Q2">
        <v>3.0218748524196359E-5</v>
      </c>
      <c r="R2">
        <v>3.04494259938467E-5</v>
      </c>
      <c r="S2">
        <v>3.0680103463497052E-5</v>
      </c>
      <c r="T2">
        <v>3.0910780933147413E-5</v>
      </c>
      <c r="U2">
        <v>3.1141458402797768E-5</v>
      </c>
      <c r="V2">
        <v>3.1141458402797768E-5</v>
      </c>
      <c r="W2">
        <v>3.1141458402797768E-5</v>
      </c>
      <c r="X2">
        <v>3.1141458402797768E-5</v>
      </c>
      <c r="Y2">
        <v>3.1141458402797768E-5</v>
      </c>
      <c r="Z2">
        <v>3.1141458402797768E-5</v>
      </c>
      <c r="AA2">
        <v>3.1141458402797768E-5</v>
      </c>
      <c r="AB2">
        <v>3.1141458402797768E-5</v>
      </c>
      <c r="AC2">
        <v>3.1141458402797768E-5</v>
      </c>
      <c r="AD2">
        <v>3.1141458402797768E-5</v>
      </c>
      <c r="AE2">
        <v>3.1141458402797768E-5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9"/>
  <sheetViews>
    <sheetView workbookViewId="0">
      <selection activeCell="F6" sqref="F6"/>
    </sheetView>
  </sheetViews>
  <sheetFormatPr defaultRowHeight="15" x14ac:dyDescent="0.25"/>
  <cols>
    <col min="1" max="1" width="26.7109375" bestFit="1" customWidth="1"/>
  </cols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2.4231267603150809E-5</v>
      </c>
      <c r="C4">
        <v>2.4231267603150809E-5</v>
      </c>
      <c r="D4">
        <v>2.4231267603150809E-5</v>
      </c>
      <c r="E4">
        <v>3.4650712672505667E-5</v>
      </c>
      <c r="F4">
        <v>3.1258335208064551E-5</v>
      </c>
      <c r="G4">
        <v>2.9174446194193581E-5</v>
      </c>
      <c r="H4">
        <v>2.7090557180322612E-5</v>
      </c>
      <c r="I4">
        <v>2.5006668166451639E-5</v>
      </c>
      <c r="J4">
        <v>2.2922779152580669E-5</v>
      </c>
      <c r="K4">
        <v>2.0838890138709699E-5</v>
      </c>
      <c r="L4">
        <v>2.0838890138709699E-5</v>
      </c>
      <c r="M4">
        <v>2.0838890138709699E-5</v>
      </c>
      <c r="N4">
        <v>2.0838890138709699E-5</v>
      </c>
      <c r="O4">
        <v>2.0838890138709699E-5</v>
      </c>
      <c r="P4">
        <v>2.0838890138709699E-5</v>
      </c>
      <c r="Q4">
        <v>2.0838890138709699E-5</v>
      </c>
      <c r="R4">
        <v>2.0838890138709699E-5</v>
      </c>
      <c r="S4">
        <v>2.0838890138709699E-5</v>
      </c>
      <c r="T4">
        <v>2.0838890138709699E-5</v>
      </c>
      <c r="U4">
        <v>2.0838890138709699E-5</v>
      </c>
      <c r="V4">
        <v>2.0838890138709699E-5</v>
      </c>
      <c r="W4">
        <v>2.0838890138709699E-5</v>
      </c>
      <c r="X4">
        <v>2.0838890138709699E-5</v>
      </c>
      <c r="Y4">
        <v>2.0838890138709699E-5</v>
      </c>
      <c r="Z4">
        <v>2.0838890138709699E-5</v>
      </c>
      <c r="AA4">
        <v>2.0838890138709699E-5</v>
      </c>
      <c r="AB4">
        <v>2.0838890138709699E-5</v>
      </c>
      <c r="AC4">
        <v>2.0838890138709699E-5</v>
      </c>
      <c r="AD4">
        <v>2.0838890138709699E-5</v>
      </c>
      <c r="AE4">
        <v>2.0838890138709699E-5</v>
      </c>
    </row>
    <row r="5" spans="1:31" x14ac:dyDescent="0.25">
      <c r="A5" t="s">
        <v>82</v>
      </c>
      <c r="B5">
        <v>2.0826144185679431E-5</v>
      </c>
      <c r="C5">
        <v>2.0826144185679431E-5</v>
      </c>
      <c r="D5">
        <v>2.0826144185679431E-5</v>
      </c>
      <c r="E5">
        <v>2.9781386185521579E-5</v>
      </c>
      <c r="F5">
        <v>2.6865725999526462E-5</v>
      </c>
      <c r="G5">
        <v>2.5074677599558021E-5</v>
      </c>
      <c r="H5">
        <v>2.32836291995896E-5</v>
      </c>
      <c r="I5">
        <v>2.1492580799621169E-5</v>
      </c>
      <c r="J5">
        <v>1.9701532399652738E-5</v>
      </c>
      <c r="K5">
        <v>1.7910483999684301E-5</v>
      </c>
      <c r="L5">
        <v>1.7910483999684301E-5</v>
      </c>
      <c r="M5">
        <v>1.7910483999684301E-5</v>
      </c>
      <c r="N5">
        <v>1.7910483999684301E-5</v>
      </c>
      <c r="O5">
        <v>1.7910483999684301E-5</v>
      </c>
      <c r="P5">
        <v>1.7910483999684301E-5</v>
      </c>
      <c r="Q5">
        <v>1.7910483999684301E-5</v>
      </c>
      <c r="R5">
        <v>1.7910483999684301E-5</v>
      </c>
      <c r="S5">
        <v>1.7910483999684301E-5</v>
      </c>
      <c r="T5">
        <v>1.7910483999684301E-5</v>
      </c>
      <c r="U5">
        <v>1.7910483999684301E-5</v>
      </c>
      <c r="V5">
        <v>1.7910483999684301E-5</v>
      </c>
      <c r="W5">
        <v>1.7910483999684301E-5</v>
      </c>
      <c r="X5">
        <v>1.7910483999684301E-5</v>
      </c>
      <c r="Y5">
        <v>1.7910483999684301E-5</v>
      </c>
      <c r="Z5">
        <v>1.7910483999684301E-5</v>
      </c>
      <c r="AA5">
        <v>1.7910483999684301E-5</v>
      </c>
      <c r="AB5">
        <v>1.7910483999684301E-5</v>
      </c>
      <c r="AC5">
        <v>1.7910483999684301E-5</v>
      </c>
      <c r="AD5">
        <v>1.7910483999684301E-5</v>
      </c>
      <c r="AE5">
        <v>1.7910483999684301E-5</v>
      </c>
    </row>
    <row r="6" spans="1:31" x14ac:dyDescent="0.25">
      <c r="A6" t="s">
        <v>83</v>
      </c>
      <c r="B6">
        <v>1.0413072092839711E-5</v>
      </c>
      <c r="C6">
        <v>1.0413072092839711E-5</v>
      </c>
      <c r="D6">
        <v>1.0413072092839711E-5</v>
      </c>
      <c r="E6">
        <v>1.4890693092760789E-5</v>
      </c>
      <c r="F6">
        <v>1.3432862999763231E-5</v>
      </c>
      <c r="G6">
        <v>1.253733879977901E-5</v>
      </c>
      <c r="H6">
        <v>1.16418145997948E-5</v>
      </c>
      <c r="I6">
        <v>1.074629039981058E-5</v>
      </c>
      <c r="J6">
        <v>9.8507661998263675E-6</v>
      </c>
      <c r="K6">
        <v>8.9552419998421522E-6</v>
      </c>
      <c r="L6">
        <v>8.9552419998421522E-6</v>
      </c>
      <c r="M6">
        <v>8.9552419998421522E-6</v>
      </c>
      <c r="N6">
        <v>8.9552419998421522E-6</v>
      </c>
      <c r="O6">
        <v>8.9552419998421522E-6</v>
      </c>
      <c r="P6">
        <v>8.9552419998421522E-6</v>
      </c>
      <c r="Q6">
        <v>8.9552419998421522E-6</v>
      </c>
      <c r="R6">
        <v>8.9552419998421522E-6</v>
      </c>
      <c r="S6">
        <v>8.9552419998421522E-6</v>
      </c>
      <c r="T6">
        <v>8.9552419998421522E-6</v>
      </c>
      <c r="U6">
        <v>8.9552419998421522E-6</v>
      </c>
      <c r="V6">
        <v>8.9552419998421522E-6</v>
      </c>
      <c r="W6">
        <v>8.9552419998421522E-6</v>
      </c>
      <c r="X6">
        <v>8.9552419998421522E-6</v>
      </c>
      <c r="Y6">
        <v>8.9552419998421522E-6</v>
      </c>
      <c r="Z6">
        <v>8.9552419998421522E-6</v>
      </c>
      <c r="AA6">
        <v>8.9552419998421522E-6</v>
      </c>
      <c r="AB6">
        <v>8.9552419998421522E-6</v>
      </c>
      <c r="AC6">
        <v>8.9552419998421522E-6</v>
      </c>
      <c r="AD6">
        <v>8.9552419998421522E-6</v>
      </c>
      <c r="AE6">
        <v>8.9552419998421522E-6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1.0413072092839711E-5</v>
      </c>
      <c r="C9">
        <v>1.0413072092839711E-5</v>
      </c>
      <c r="D9">
        <v>1.0413072092839711E-5</v>
      </c>
      <c r="E9">
        <v>1.4890693092760789E-5</v>
      </c>
      <c r="F9">
        <v>1.3432862999763231E-5</v>
      </c>
      <c r="G9">
        <v>1.253733879977901E-5</v>
      </c>
      <c r="H9">
        <v>1.16418145997948E-5</v>
      </c>
      <c r="I9">
        <v>1.074629039981058E-5</v>
      </c>
      <c r="J9">
        <v>9.8507661998263675E-6</v>
      </c>
      <c r="K9">
        <v>8.9552419998421522E-6</v>
      </c>
      <c r="L9">
        <v>8.9552419998421522E-6</v>
      </c>
      <c r="M9">
        <v>8.9552419998421522E-6</v>
      </c>
      <c r="N9">
        <v>8.9552419998421522E-6</v>
      </c>
      <c r="O9">
        <v>8.9552419998421522E-6</v>
      </c>
      <c r="P9">
        <v>8.9552419998421522E-6</v>
      </c>
      <c r="Q9">
        <v>8.9552419998421522E-6</v>
      </c>
      <c r="R9">
        <v>8.9552419998421522E-6</v>
      </c>
      <c r="S9">
        <v>8.9552419998421522E-6</v>
      </c>
      <c r="T9">
        <v>8.9552419998421522E-6</v>
      </c>
      <c r="U9">
        <v>8.9552419998421522E-6</v>
      </c>
      <c r="V9">
        <v>8.9552419998421522E-6</v>
      </c>
      <c r="W9">
        <v>8.9552419998421522E-6</v>
      </c>
      <c r="X9">
        <v>8.9552419998421522E-6</v>
      </c>
      <c r="Y9">
        <v>8.9552419998421522E-6</v>
      </c>
      <c r="Z9">
        <v>8.9552419998421522E-6</v>
      </c>
      <c r="AA9">
        <v>8.9552419998421522E-6</v>
      </c>
      <c r="AB9">
        <v>8.9552419998421522E-6</v>
      </c>
      <c r="AC9">
        <v>8.9552419998421522E-6</v>
      </c>
      <c r="AD9">
        <v>8.9552419998421522E-6</v>
      </c>
      <c r="AE9">
        <v>8.9552419998421522E-6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9"/>
  <sheetViews>
    <sheetView workbookViewId="0">
      <selection activeCell="E27" sqref="E27"/>
    </sheetView>
  </sheetViews>
  <sheetFormatPr defaultRowHeight="15" x14ac:dyDescent="0.25"/>
  <cols>
    <col min="1" max="1" width="26.7109375" bestFit="1" customWidth="1"/>
  </cols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9"/>
  <sheetViews>
    <sheetView workbookViewId="0">
      <selection activeCell="A21" sqref="A21"/>
    </sheetView>
  </sheetViews>
  <sheetFormatPr defaultRowHeight="15" x14ac:dyDescent="0.25"/>
  <cols>
    <col min="1" max="1" width="26.7109375" bestFit="1" customWidth="1"/>
  </cols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80</v>
      </c>
      <c r="B3">
        <v>1.23179231553517E-6</v>
      </c>
      <c r="C3">
        <v>1.23179231553517E-6</v>
      </c>
      <c r="D3">
        <v>1.23179231553517E-6</v>
      </c>
      <c r="E3">
        <v>1.23179231553517E-6</v>
      </c>
      <c r="F3">
        <v>1.219474392379818E-6</v>
      </c>
      <c r="G3">
        <v>1.219474392379818E-6</v>
      </c>
      <c r="H3">
        <v>1.219474392379818E-6</v>
      </c>
      <c r="I3">
        <v>1.219474392379818E-6</v>
      </c>
      <c r="J3">
        <v>1.219474392379818E-6</v>
      </c>
      <c r="K3">
        <v>1.219474392379818E-6</v>
      </c>
      <c r="L3">
        <v>1.219474392379818E-6</v>
      </c>
      <c r="M3">
        <v>1.219474392379818E-6</v>
      </c>
      <c r="N3">
        <v>1.219474392379818E-6</v>
      </c>
      <c r="O3">
        <v>1.219474392379818E-6</v>
      </c>
      <c r="P3">
        <v>1.219474392379818E-6</v>
      </c>
      <c r="Q3">
        <v>1.219474392379818E-6</v>
      </c>
      <c r="R3">
        <v>1.219474392379818E-6</v>
      </c>
      <c r="S3">
        <v>1.219474392379818E-6</v>
      </c>
      <c r="T3">
        <v>1.219474392379818E-6</v>
      </c>
      <c r="U3">
        <v>1.219474392379818E-6</v>
      </c>
      <c r="V3">
        <v>1.219474392379818E-6</v>
      </c>
      <c r="W3">
        <v>1.219474392379818E-6</v>
      </c>
      <c r="X3">
        <v>1.219474392379818E-6</v>
      </c>
      <c r="Y3">
        <v>1.219474392379818E-6</v>
      </c>
      <c r="Z3">
        <v>1.219474392379818E-6</v>
      </c>
      <c r="AA3">
        <v>1.219474392379818E-6</v>
      </c>
      <c r="AB3">
        <v>1.219474392379818E-6</v>
      </c>
      <c r="AC3">
        <v>1.219474392379818E-6</v>
      </c>
      <c r="AD3">
        <v>1.219474392379818E-6</v>
      </c>
      <c r="AE3">
        <v>1.219474392379818E-6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1"/>
  <sheetViews>
    <sheetView workbookViewId="0">
      <selection activeCell="W11" sqref="W11:AE11"/>
    </sheetView>
  </sheetViews>
  <sheetFormatPr defaultRowHeight="15" x14ac:dyDescent="0.25"/>
  <sheetData>
    <row r="1" spans="1:32" x14ac:dyDescent="0.25">
      <c r="A1" s="8" t="s">
        <v>67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10"/>
      <c r="H1" s="11">
        <v>2025</v>
      </c>
      <c r="I1" s="11">
        <v>2030</v>
      </c>
      <c r="J1" s="12">
        <v>2040</v>
      </c>
      <c r="K1" s="13"/>
    </row>
    <row r="2" spans="1:32" x14ac:dyDescent="0.25">
      <c r="A2" s="14" t="s">
        <v>68</v>
      </c>
      <c r="B2" s="15"/>
      <c r="C2" s="15"/>
      <c r="D2" s="15"/>
      <c r="E2" s="16">
        <v>4</v>
      </c>
      <c r="F2" s="16"/>
      <c r="H2" s="17">
        <v>3.96</v>
      </c>
      <c r="I2" s="17">
        <v>3.96</v>
      </c>
      <c r="J2" s="18">
        <v>3.96</v>
      </c>
      <c r="K2" t="s">
        <v>69</v>
      </c>
    </row>
    <row r="3" spans="1:32" x14ac:dyDescent="0.25">
      <c r="A3" s="14" t="s">
        <v>70</v>
      </c>
      <c r="B3" s="15"/>
      <c r="C3" s="15"/>
      <c r="D3" s="15"/>
      <c r="E3" s="16">
        <v>49.298860648553898</v>
      </c>
      <c r="F3" s="16"/>
      <c r="H3" s="17">
        <v>67.680000000000007</v>
      </c>
      <c r="I3" s="17">
        <v>73.8</v>
      </c>
      <c r="J3" s="18">
        <v>79.92</v>
      </c>
      <c r="K3" t="s">
        <v>69</v>
      </c>
    </row>
    <row r="4" spans="1:32" x14ac:dyDescent="0.25">
      <c r="A4" s="14" t="s">
        <v>71</v>
      </c>
      <c r="B4" s="15"/>
      <c r="C4" s="15"/>
      <c r="D4" s="15"/>
      <c r="E4" s="16">
        <v>14.259389259389261</v>
      </c>
      <c r="F4" s="16">
        <v>14.259389259389261</v>
      </c>
      <c r="H4" s="17">
        <v>13.68</v>
      </c>
      <c r="I4" s="17">
        <v>15.48</v>
      </c>
      <c r="J4" s="18">
        <v>24.84</v>
      </c>
      <c r="K4" t="s">
        <v>69</v>
      </c>
    </row>
    <row r="5" spans="1:32" x14ac:dyDescent="0.25">
      <c r="A5" s="14" t="s">
        <v>72</v>
      </c>
      <c r="B5" s="15"/>
      <c r="C5" s="15"/>
      <c r="D5" s="15"/>
      <c r="E5" s="16">
        <v>35</v>
      </c>
      <c r="F5" s="16">
        <v>50</v>
      </c>
      <c r="H5" s="19">
        <v>45</v>
      </c>
      <c r="I5" s="19">
        <v>30</v>
      </c>
      <c r="J5" s="20">
        <v>30</v>
      </c>
      <c r="K5" t="s">
        <v>73</v>
      </c>
    </row>
    <row r="6" spans="1:32" x14ac:dyDescent="0.25">
      <c r="A6" s="14" t="s">
        <v>74</v>
      </c>
      <c r="B6" s="15"/>
      <c r="C6" s="15"/>
      <c r="D6" s="15"/>
      <c r="E6" s="16">
        <v>110</v>
      </c>
      <c r="F6" s="16">
        <v>130</v>
      </c>
      <c r="H6" s="19">
        <v>110</v>
      </c>
      <c r="I6" s="19">
        <v>80</v>
      </c>
      <c r="J6" s="20">
        <v>90</v>
      </c>
      <c r="K6" t="s">
        <v>75</v>
      </c>
    </row>
    <row r="7" spans="1:32" x14ac:dyDescent="0.25">
      <c r="A7" s="21" t="s">
        <v>76</v>
      </c>
      <c r="B7" s="22"/>
      <c r="C7" s="22"/>
      <c r="D7" s="22"/>
      <c r="E7" s="22">
        <v>35</v>
      </c>
      <c r="F7" s="22"/>
      <c r="G7" s="22"/>
      <c r="H7" s="23">
        <v>35</v>
      </c>
      <c r="I7" s="23">
        <v>50</v>
      </c>
      <c r="J7" s="24">
        <v>70</v>
      </c>
      <c r="K7" t="s">
        <v>16</v>
      </c>
      <c r="M7" t="s">
        <v>77</v>
      </c>
    </row>
    <row r="10" spans="1:32" x14ac:dyDescent="0.25">
      <c r="A10" s="21" t="s">
        <v>76</v>
      </c>
      <c r="C10">
        <v>2021</v>
      </c>
      <c r="D10">
        <f t="shared" ref="D10:AF10" si="0">C10+1</f>
        <v>2022</v>
      </c>
      <c r="E10">
        <f t="shared" si="0"/>
        <v>2023</v>
      </c>
      <c r="F10">
        <f t="shared" si="0"/>
        <v>2024</v>
      </c>
      <c r="G10">
        <f t="shared" si="0"/>
        <v>2025</v>
      </c>
      <c r="H10">
        <f t="shared" si="0"/>
        <v>2026</v>
      </c>
      <c r="I10">
        <f t="shared" si="0"/>
        <v>2027</v>
      </c>
      <c r="J10">
        <f t="shared" si="0"/>
        <v>2028</v>
      </c>
      <c r="K10">
        <f t="shared" si="0"/>
        <v>2029</v>
      </c>
      <c r="L10">
        <f t="shared" si="0"/>
        <v>2030</v>
      </c>
      <c r="M10">
        <f t="shared" si="0"/>
        <v>2031</v>
      </c>
      <c r="N10">
        <f t="shared" si="0"/>
        <v>2032</v>
      </c>
      <c r="O10">
        <f t="shared" si="0"/>
        <v>2033</v>
      </c>
      <c r="P10">
        <f t="shared" si="0"/>
        <v>2034</v>
      </c>
      <c r="Q10">
        <f t="shared" si="0"/>
        <v>2035</v>
      </c>
      <c r="R10">
        <f t="shared" si="0"/>
        <v>2036</v>
      </c>
      <c r="S10">
        <f t="shared" si="0"/>
        <v>2037</v>
      </c>
      <c r="T10">
        <f t="shared" si="0"/>
        <v>2038</v>
      </c>
      <c r="U10">
        <f t="shared" si="0"/>
        <v>2039</v>
      </c>
      <c r="V10">
        <f t="shared" si="0"/>
        <v>2040</v>
      </c>
      <c r="W10">
        <f t="shared" si="0"/>
        <v>2041</v>
      </c>
      <c r="X10">
        <f t="shared" si="0"/>
        <v>2042</v>
      </c>
      <c r="Y10">
        <f t="shared" si="0"/>
        <v>2043</v>
      </c>
      <c r="Z10">
        <f t="shared" si="0"/>
        <v>2044</v>
      </c>
      <c r="AA10">
        <f t="shared" si="0"/>
        <v>2045</v>
      </c>
      <c r="AB10">
        <f t="shared" si="0"/>
        <v>2046</v>
      </c>
      <c r="AC10">
        <f t="shared" si="0"/>
        <v>2047</v>
      </c>
      <c r="AD10">
        <f t="shared" si="0"/>
        <v>2048</v>
      </c>
      <c r="AE10">
        <f t="shared" si="0"/>
        <v>2049</v>
      </c>
      <c r="AF10">
        <f t="shared" si="0"/>
        <v>2050</v>
      </c>
    </row>
    <row r="11" spans="1:32" x14ac:dyDescent="0.25">
      <c r="C11">
        <f>D11</f>
        <v>35</v>
      </c>
      <c r="D11">
        <f>E11</f>
        <v>35</v>
      </c>
      <c r="E11">
        <f>E7</f>
        <v>35</v>
      </c>
      <c r="F11">
        <f>E11</f>
        <v>35</v>
      </c>
      <c r="G11">
        <f>F11</f>
        <v>35</v>
      </c>
      <c r="H11">
        <f>G11+($L$11-$G$11)/5</f>
        <v>38</v>
      </c>
      <c r="I11">
        <f>H11+($L$11-$G$11)/5</f>
        <v>41</v>
      </c>
      <c r="J11">
        <f>I11+($L$11-$G$11)/5</f>
        <v>44</v>
      </c>
      <c r="K11">
        <f>J11+($L$11-$G$11)/5</f>
        <v>47</v>
      </c>
      <c r="L11" s="25">
        <f>I7</f>
        <v>50</v>
      </c>
      <c r="M11">
        <f t="shared" ref="M11:U11" si="1">L11+($V$11-$L$11)/10</f>
        <v>52</v>
      </c>
      <c r="N11">
        <f t="shared" si="1"/>
        <v>54</v>
      </c>
      <c r="O11">
        <f t="shared" si="1"/>
        <v>56</v>
      </c>
      <c r="P11">
        <f t="shared" si="1"/>
        <v>58</v>
      </c>
      <c r="Q11">
        <f t="shared" si="1"/>
        <v>60</v>
      </c>
      <c r="R11">
        <f t="shared" si="1"/>
        <v>62</v>
      </c>
      <c r="S11">
        <f t="shared" si="1"/>
        <v>64</v>
      </c>
      <c r="T11">
        <f t="shared" si="1"/>
        <v>66</v>
      </c>
      <c r="U11">
        <f t="shared" si="1"/>
        <v>68</v>
      </c>
      <c r="V11">
        <v>70</v>
      </c>
      <c r="W11">
        <f t="shared" ref="W11:AE11" si="2">V11+($V$11-$L$11)/10</f>
        <v>72</v>
      </c>
      <c r="X11">
        <f t="shared" si="2"/>
        <v>74</v>
      </c>
      <c r="Y11">
        <f t="shared" si="2"/>
        <v>76</v>
      </c>
      <c r="Z11">
        <f t="shared" si="2"/>
        <v>78</v>
      </c>
      <c r="AA11">
        <f t="shared" si="2"/>
        <v>80</v>
      </c>
      <c r="AB11">
        <f t="shared" si="2"/>
        <v>82</v>
      </c>
      <c r="AC11">
        <f t="shared" si="2"/>
        <v>84</v>
      </c>
      <c r="AD11">
        <f t="shared" si="2"/>
        <v>86</v>
      </c>
      <c r="AE11">
        <f t="shared" si="2"/>
        <v>88</v>
      </c>
      <c r="AF11">
        <v>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9"/>
  <sheetViews>
    <sheetView workbookViewId="0">
      <selection activeCell="B6" sqref="B6"/>
    </sheetView>
  </sheetViews>
  <sheetFormatPr defaultRowHeight="15" x14ac:dyDescent="0.25"/>
  <cols>
    <col min="1" max="1" width="26.7109375" bestFit="1" customWidth="1"/>
  </cols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1.05863152822137E-5</v>
      </c>
      <c r="C6">
        <v>1.05863152822137E-5</v>
      </c>
      <c r="D6">
        <v>1.05863152822137E-5</v>
      </c>
      <c r="E6">
        <v>1.05863152822137E-5</v>
      </c>
      <c r="F6">
        <v>1.450325193663276E-5</v>
      </c>
      <c r="G6">
        <v>1.4778496133970321E-5</v>
      </c>
      <c r="H6">
        <v>1.505374033130788E-5</v>
      </c>
      <c r="I6">
        <v>1.5328984528645431E-5</v>
      </c>
      <c r="J6">
        <v>1.560422872598299E-5</v>
      </c>
      <c r="K6">
        <v>1.5879472923320549E-5</v>
      </c>
      <c r="L6">
        <v>1.6006508706707112E-5</v>
      </c>
      <c r="M6">
        <v>1.6133544490093671E-5</v>
      </c>
      <c r="N6">
        <v>1.626058027348024E-5</v>
      </c>
      <c r="O6">
        <v>1.63876160568668E-5</v>
      </c>
      <c r="P6">
        <v>1.6514651840253369E-5</v>
      </c>
      <c r="Q6">
        <v>1.6641687623639932E-5</v>
      </c>
      <c r="R6">
        <v>1.6768723407026501E-5</v>
      </c>
      <c r="S6">
        <v>1.6895759190413071E-5</v>
      </c>
      <c r="T6">
        <v>1.702279497379962E-5</v>
      </c>
      <c r="U6">
        <v>1.7149830757186189E-5</v>
      </c>
      <c r="V6">
        <v>1.7149830757186189E-5</v>
      </c>
      <c r="W6">
        <v>1.7149830757186189E-5</v>
      </c>
      <c r="X6">
        <v>1.7149830757186189E-5</v>
      </c>
      <c r="Y6">
        <v>1.7149830757186189E-5</v>
      </c>
      <c r="Z6">
        <v>1.7149830757186189E-5</v>
      </c>
      <c r="AA6">
        <v>1.7149830757186189E-5</v>
      </c>
      <c r="AB6">
        <v>1.7149830757186189E-5</v>
      </c>
      <c r="AC6">
        <v>1.7149830757186189E-5</v>
      </c>
      <c r="AD6">
        <v>1.7149830757186189E-5</v>
      </c>
      <c r="AE6">
        <v>1.7149830757186189E-5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E9"/>
  <sheetViews>
    <sheetView workbookViewId="0">
      <selection activeCell="B2" sqref="B2"/>
    </sheetView>
  </sheetViews>
  <sheetFormatPr defaultRowHeight="15" x14ac:dyDescent="0.25"/>
  <cols>
    <col min="1" max="1" width="26.7109375" bestFit="1" customWidth="1"/>
  </cols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1.1009767893502239E-5</v>
      </c>
      <c r="C2">
        <v>1.1009767893502239E-5</v>
      </c>
      <c r="D2">
        <v>1.1009767893502239E-5</v>
      </c>
      <c r="E2">
        <v>1.1009767893502239E-5</v>
      </c>
      <c r="F2">
        <v>1.508338201409808E-5</v>
      </c>
      <c r="G2">
        <v>1.5369635979329131E-5</v>
      </c>
      <c r="H2">
        <v>1.5655889944560199E-5</v>
      </c>
      <c r="I2">
        <v>1.594214390979125E-5</v>
      </c>
      <c r="J2">
        <v>1.6228397875022311E-5</v>
      </c>
      <c r="K2">
        <v>1.6514651840253369E-5</v>
      </c>
      <c r="L2">
        <v>1.6646769054975399E-5</v>
      </c>
      <c r="M2">
        <v>1.6778886269697419E-5</v>
      </c>
      <c r="N2">
        <v>1.691100348441945E-5</v>
      </c>
      <c r="O2">
        <v>1.704312069914147E-5</v>
      </c>
      <c r="P2">
        <v>1.71752379138635E-5</v>
      </c>
      <c r="Q2">
        <v>1.7307355128585531E-5</v>
      </c>
      <c r="R2">
        <v>1.7439472343307561E-5</v>
      </c>
      <c r="S2">
        <v>1.7571589558029591E-5</v>
      </c>
      <c r="T2">
        <v>1.7703706772751611E-5</v>
      </c>
      <c r="U2">
        <v>1.7835823987473631E-5</v>
      </c>
      <c r="V2">
        <v>1.7835823987473631E-5</v>
      </c>
      <c r="W2">
        <v>1.7835823987473631E-5</v>
      </c>
      <c r="X2">
        <v>1.7835823987473631E-5</v>
      </c>
      <c r="Y2">
        <v>1.7835823987473631E-5</v>
      </c>
      <c r="Z2">
        <v>1.7835823987473631E-5</v>
      </c>
      <c r="AA2">
        <v>1.7835823987473631E-5</v>
      </c>
      <c r="AB2">
        <v>1.7835823987473631E-5</v>
      </c>
      <c r="AC2">
        <v>1.7835823987473631E-5</v>
      </c>
      <c r="AD2">
        <v>1.7835823987473631E-5</v>
      </c>
      <c r="AE2">
        <v>1.7835823987473631E-5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1.1009767893502239E-5</v>
      </c>
      <c r="C6">
        <v>1.1009767893502239E-5</v>
      </c>
      <c r="D6">
        <v>1.1009767893502239E-5</v>
      </c>
      <c r="E6">
        <v>1.1009767893502239E-5</v>
      </c>
      <c r="F6">
        <v>1.508338201409808E-5</v>
      </c>
      <c r="G6">
        <v>1.5369635979329131E-5</v>
      </c>
      <c r="H6">
        <v>1.5655889944560199E-5</v>
      </c>
      <c r="I6">
        <v>1.594214390979125E-5</v>
      </c>
      <c r="J6">
        <v>1.6228397875022311E-5</v>
      </c>
      <c r="K6">
        <v>1.6514651840253369E-5</v>
      </c>
      <c r="L6">
        <v>1.6646769054975399E-5</v>
      </c>
      <c r="M6">
        <v>1.6778886269697419E-5</v>
      </c>
      <c r="N6">
        <v>1.691100348441945E-5</v>
      </c>
      <c r="O6">
        <v>1.704312069914147E-5</v>
      </c>
      <c r="P6">
        <v>1.71752379138635E-5</v>
      </c>
      <c r="Q6">
        <v>1.7307355128585531E-5</v>
      </c>
      <c r="R6">
        <v>1.7439472343307561E-5</v>
      </c>
      <c r="S6">
        <v>1.7571589558029591E-5</v>
      </c>
      <c r="T6">
        <v>1.7703706772751611E-5</v>
      </c>
      <c r="U6">
        <v>1.7835823987473631E-5</v>
      </c>
      <c r="V6">
        <v>1.7835823987473631E-5</v>
      </c>
      <c r="W6">
        <v>1.7835823987473631E-5</v>
      </c>
      <c r="X6">
        <v>1.7835823987473631E-5</v>
      </c>
      <c r="Y6">
        <v>1.7835823987473631E-5</v>
      </c>
      <c r="Z6">
        <v>1.7835823987473631E-5</v>
      </c>
      <c r="AA6">
        <v>1.7835823987473631E-5</v>
      </c>
      <c r="AB6">
        <v>1.7835823987473631E-5</v>
      </c>
      <c r="AC6">
        <v>1.7835823987473631E-5</v>
      </c>
      <c r="AD6">
        <v>1.7835823987473631E-5</v>
      </c>
      <c r="AE6">
        <v>1.7835823987473631E-5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E9"/>
  <sheetViews>
    <sheetView workbookViewId="0">
      <selection activeCell="D23" sqref="D23"/>
    </sheetView>
  </sheetViews>
  <sheetFormatPr defaultRowHeight="15" x14ac:dyDescent="0.25"/>
  <cols>
    <col min="1" max="1" width="26.7109375" bestFit="1" customWidth="1"/>
  </cols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2.1412712332243221E-5</v>
      </c>
      <c r="C2">
        <v>2.1412712332243221E-5</v>
      </c>
      <c r="D2">
        <v>2.1412712332243221E-5</v>
      </c>
      <c r="E2">
        <v>2.1412712332243221E-5</v>
      </c>
      <c r="F2">
        <v>2.9335415895173219E-5</v>
      </c>
      <c r="G2">
        <v>2.9892146415811541E-5</v>
      </c>
      <c r="H2">
        <v>3.0448876936449869E-5</v>
      </c>
      <c r="I2">
        <v>3.100560745708819E-5</v>
      </c>
      <c r="J2">
        <v>3.1562337977726508E-5</v>
      </c>
      <c r="K2">
        <v>3.2119068498364839E-5</v>
      </c>
      <c r="L2">
        <v>3.2376021046351758E-5</v>
      </c>
      <c r="M2">
        <v>3.2632973594338682E-5</v>
      </c>
      <c r="N2">
        <v>3.2889926142325587E-5</v>
      </c>
      <c r="O2">
        <v>3.3146878690312512E-5</v>
      </c>
      <c r="P2">
        <v>3.3403831238299443E-5</v>
      </c>
      <c r="Q2">
        <v>3.3660783786286348E-5</v>
      </c>
      <c r="R2">
        <v>3.3917736334273273E-5</v>
      </c>
      <c r="S2">
        <v>3.4174688882260198E-5</v>
      </c>
      <c r="T2">
        <v>3.4431641430247102E-5</v>
      </c>
      <c r="U2">
        <v>3.4688593978234027E-5</v>
      </c>
      <c r="V2">
        <v>3.4688593978234027E-5</v>
      </c>
      <c r="W2">
        <v>3.4688593978234027E-5</v>
      </c>
      <c r="X2">
        <v>3.4688593978234027E-5</v>
      </c>
      <c r="Y2">
        <v>3.4688593978234027E-5</v>
      </c>
      <c r="Z2">
        <v>3.4688593978234027E-5</v>
      </c>
      <c r="AA2">
        <v>3.4688593978234027E-5</v>
      </c>
      <c r="AB2">
        <v>3.4688593978234027E-5</v>
      </c>
      <c r="AC2">
        <v>3.4688593978234027E-5</v>
      </c>
      <c r="AD2">
        <v>3.4688593978234027E-5</v>
      </c>
      <c r="AE2">
        <v>3.4688593978234027E-5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E9"/>
  <sheetViews>
    <sheetView workbookViewId="0">
      <selection activeCell="D30" sqref="D30"/>
    </sheetView>
  </sheetViews>
  <sheetFormatPr defaultRowHeight="15" x14ac:dyDescent="0.25"/>
  <cols>
    <col min="1" max="1" width="26.7109375" bestFit="1" customWidth="1"/>
  </cols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E9"/>
  <sheetViews>
    <sheetView workbookViewId="0">
      <selection activeCell="F17" sqref="F17"/>
    </sheetView>
  </sheetViews>
  <sheetFormatPr defaultRowHeight="15" x14ac:dyDescent="0.25"/>
  <cols>
    <col min="1" max="1" width="26.7109375" bestFit="1" customWidth="1"/>
  </cols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6.0588337503821789E-5</v>
      </c>
      <c r="C2">
        <v>5.8785938447644031E-5</v>
      </c>
      <c r="D2">
        <v>5.6983539391466272E-5</v>
      </c>
      <c r="E2">
        <v>5.518114033528848E-5</v>
      </c>
      <c r="F2">
        <v>5.3378741279110742E-5</v>
      </c>
      <c r="G2">
        <v>5.2061603507288518E-5</v>
      </c>
      <c r="H2">
        <v>5.07444657354663E-5</v>
      </c>
      <c r="I2">
        <v>4.9427327963644089E-5</v>
      </c>
      <c r="J2">
        <v>4.8110190191821878E-5</v>
      </c>
      <c r="K2">
        <v>4.6793052419999681E-5</v>
      </c>
      <c r="L2">
        <v>4.596117593253301E-5</v>
      </c>
      <c r="M2">
        <v>4.5129299445066353E-5</v>
      </c>
      <c r="N2">
        <v>4.4297422957599682E-5</v>
      </c>
      <c r="O2">
        <v>4.3465546470133018E-5</v>
      </c>
      <c r="P2">
        <v>4.2633669982666348E-5</v>
      </c>
      <c r="Q2">
        <v>4.2079085657688592E-5</v>
      </c>
      <c r="R2">
        <v>4.1524501332710823E-5</v>
      </c>
      <c r="S2">
        <v>4.096991700773304E-5</v>
      </c>
      <c r="T2">
        <v>4.0415332682755257E-5</v>
      </c>
      <c r="U2">
        <v>3.9860748357777502E-5</v>
      </c>
      <c r="V2">
        <v>3.9514133154666392E-5</v>
      </c>
      <c r="W2">
        <v>3.9167517951555282E-5</v>
      </c>
      <c r="X2">
        <v>3.8820902748444172E-5</v>
      </c>
      <c r="Y2">
        <v>3.8474287545333062E-5</v>
      </c>
      <c r="Z2">
        <v>3.8127672342221952E-5</v>
      </c>
      <c r="AA2">
        <v>3.7781057139110842E-5</v>
      </c>
      <c r="AB2">
        <v>3.7434441935999739E-5</v>
      </c>
      <c r="AC2">
        <v>3.7087826732888629E-5</v>
      </c>
      <c r="AD2">
        <v>3.6741211529777512E-5</v>
      </c>
      <c r="AE2">
        <v>3.6394596326666409E-5</v>
      </c>
    </row>
    <row r="3" spans="1:31" x14ac:dyDescent="0.25">
      <c r="A3" t="s">
        <v>80</v>
      </c>
      <c r="B3">
        <v>6.0588337503821789E-5</v>
      </c>
      <c r="C3">
        <v>5.8785938447644031E-5</v>
      </c>
      <c r="D3">
        <v>5.6983539391466272E-5</v>
      </c>
      <c r="E3">
        <v>5.518114033528848E-5</v>
      </c>
      <c r="F3">
        <v>5.3378741279110742E-5</v>
      </c>
      <c r="G3">
        <v>5.2061603507288518E-5</v>
      </c>
      <c r="H3">
        <v>5.07444657354663E-5</v>
      </c>
      <c r="I3">
        <v>4.9427327963644089E-5</v>
      </c>
      <c r="J3">
        <v>4.8110190191821878E-5</v>
      </c>
      <c r="K3">
        <v>4.6793052419999681E-5</v>
      </c>
      <c r="L3">
        <v>4.596117593253301E-5</v>
      </c>
      <c r="M3">
        <v>4.5129299445066353E-5</v>
      </c>
      <c r="N3">
        <v>4.4297422957599682E-5</v>
      </c>
      <c r="O3">
        <v>4.3465546470133018E-5</v>
      </c>
      <c r="P3">
        <v>4.2633669982666348E-5</v>
      </c>
      <c r="Q3">
        <v>4.2079085657688592E-5</v>
      </c>
      <c r="R3">
        <v>4.1524501332710823E-5</v>
      </c>
      <c r="S3">
        <v>4.096991700773304E-5</v>
      </c>
      <c r="T3">
        <v>4.0415332682755257E-5</v>
      </c>
      <c r="U3">
        <v>3.9860748357777502E-5</v>
      </c>
      <c r="V3">
        <v>3.9514133154666392E-5</v>
      </c>
      <c r="W3">
        <v>3.9167517951555282E-5</v>
      </c>
      <c r="X3">
        <v>3.8820902748444172E-5</v>
      </c>
      <c r="Y3">
        <v>3.8474287545333062E-5</v>
      </c>
      <c r="Z3">
        <v>3.8127672342221952E-5</v>
      </c>
      <c r="AA3">
        <v>3.7781057139110842E-5</v>
      </c>
      <c r="AB3">
        <v>3.7434441935999739E-5</v>
      </c>
      <c r="AC3">
        <v>3.7087826732888629E-5</v>
      </c>
      <c r="AD3">
        <v>3.6741211529777512E-5</v>
      </c>
      <c r="AE3">
        <v>3.6394596326666409E-5</v>
      </c>
    </row>
    <row r="4" spans="1:31" x14ac:dyDescent="0.25">
      <c r="A4" t="s">
        <v>81</v>
      </c>
      <c r="B4">
        <v>6.0588337503821789E-5</v>
      </c>
      <c r="C4">
        <v>5.8785938447644031E-5</v>
      </c>
      <c r="D4">
        <v>5.6983539391466272E-5</v>
      </c>
      <c r="E4">
        <v>5.518114033528848E-5</v>
      </c>
      <c r="F4">
        <v>5.3378741279110742E-5</v>
      </c>
      <c r="G4">
        <v>5.2061603507288518E-5</v>
      </c>
      <c r="H4">
        <v>5.07444657354663E-5</v>
      </c>
      <c r="I4">
        <v>4.9427327963644089E-5</v>
      </c>
      <c r="J4">
        <v>4.8110190191821878E-5</v>
      </c>
      <c r="K4">
        <v>4.6793052419999681E-5</v>
      </c>
      <c r="L4">
        <v>4.596117593253301E-5</v>
      </c>
      <c r="M4">
        <v>4.5129299445066353E-5</v>
      </c>
      <c r="N4">
        <v>4.4297422957599682E-5</v>
      </c>
      <c r="O4">
        <v>4.3465546470133018E-5</v>
      </c>
      <c r="P4">
        <v>4.2633669982666348E-5</v>
      </c>
      <c r="Q4">
        <v>4.2079085657688592E-5</v>
      </c>
      <c r="R4">
        <v>4.1524501332710823E-5</v>
      </c>
      <c r="S4">
        <v>4.096991700773304E-5</v>
      </c>
      <c r="T4">
        <v>4.0415332682755257E-5</v>
      </c>
      <c r="U4">
        <v>3.9860748357777502E-5</v>
      </c>
      <c r="V4">
        <v>3.9514133154666392E-5</v>
      </c>
      <c r="W4">
        <v>3.9167517951555282E-5</v>
      </c>
      <c r="X4">
        <v>3.8820902748444172E-5</v>
      </c>
      <c r="Y4">
        <v>3.8474287545333062E-5</v>
      </c>
      <c r="Z4">
        <v>3.8127672342221952E-5</v>
      </c>
      <c r="AA4">
        <v>3.7781057139110842E-5</v>
      </c>
      <c r="AB4">
        <v>3.7434441935999739E-5</v>
      </c>
      <c r="AC4">
        <v>3.7087826732888629E-5</v>
      </c>
      <c r="AD4">
        <v>3.6741211529777512E-5</v>
      </c>
      <c r="AE4">
        <v>3.6394596326666409E-5</v>
      </c>
    </row>
    <row r="5" spans="1:31" x14ac:dyDescent="0.25">
      <c r="A5" t="s">
        <v>82</v>
      </c>
      <c r="B5">
        <v>6.0588337503821789E-5</v>
      </c>
      <c r="C5">
        <v>5.8785938447644031E-5</v>
      </c>
      <c r="D5">
        <v>5.6983539391466272E-5</v>
      </c>
      <c r="E5">
        <v>5.518114033528848E-5</v>
      </c>
      <c r="F5">
        <v>5.3378741279110742E-5</v>
      </c>
      <c r="G5">
        <v>5.2061603507288518E-5</v>
      </c>
      <c r="H5">
        <v>5.07444657354663E-5</v>
      </c>
      <c r="I5">
        <v>4.9427327963644089E-5</v>
      </c>
      <c r="J5">
        <v>4.8110190191821878E-5</v>
      </c>
      <c r="K5">
        <v>4.6793052419999681E-5</v>
      </c>
      <c r="L5">
        <v>4.596117593253301E-5</v>
      </c>
      <c r="M5">
        <v>4.5129299445066353E-5</v>
      </c>
      <c r="N5">
        <v>4.4297422957599682E-5</v>
      </c>
      <c r="O5">
        <v>4.3465546470133018E-5</v>
      </c>
      <c r="P5">
        <v>4.2633669982666348E-5</v>
      </c>
      <c r="Q5">
        <v>4.2079085657688592E-5</v>
      </c>
      <c r="R5">
        <v>4.1524501332710823E-5</v>
      </c>
      <c r="S5">
        <v>4.096991700773304E-5</v>
      </c>
      <c r="T5">
        <v>4.0415332682755257E-5</v>
      </c>
      <c r="U5">
        <v>3.9860748357777502E-5</v>
      </c>
      <c r="V5">
        <v>3.9514133154666392E-5</v>
      </c>
      <c r="W5">
        <v>3.9167517951555282E-5</v>
      </c>
      <c r="X5">
        <v>3.8820902748444172E-5</v>
      </c>
      <c r="Y5">
        <v>3.8474287545333062E-5</v>
      </c>
      <c r="Z5">
        <v>3.8127672342221952E-5</v>
      </c>
      <c r="AA5">
        <v>3.7781057139110842E-5</v>
      </c>
      <c r="AB5">
        <v>3.7434441935999739E-5</v>
      </c>
      <c r="AC5">
        <v>3.7087826732888629E-5</v>
      </c>
      <c r="AD5">
        <v>3.6741211529777512E-5</v>
      </c>
      <c r="AE5">
        <v>3.6394596326666409E-5</v>
      </c>
    </row>
    <row r="6" spans="1:31" x14ac:dyDescent="0.25">
      <c r="A6" t="s">
        <v>83</v>
      </c>
      <c r="B6">
        <v>6.0588337503821789E-5</v>
      </c>
      <c r="C6">
        <v>5.8785938447644031E-5</v>
      </c>
      <c r="D6">
        <v>5.6983539391466272E-5</v>
      </c>
      <c r="E6">
        <v>5.518114033528848E-5</v>
      </c>
      <c r="F6">
        <v>5.3378741279110742E-5</v>
      </c>
      <c r="G6">
        <v>5.2061603507288518E-5</v>
      </c>
      <c r="H6">
        <v>5.07444657354663E-5</v>
      </c>
      <c r="I6">
        <v>4.9427327963644089E-5</v>
      </c>
      <c r="J6">
        <v>4.8110190191821878E-5</v>
      </c>
      <c r="K6">
        <v>4.6793052419999681E-5</v>
      </c>
      <c r="L6">
        <v>4.596117593253301E-5</v>
      </c>
      <c r="M6">
        <v>4.5129299445066353E-5</v>
      </c>
      <c r="N6">
        <v>4.4297422957599682E-5</v>
      </c>
      <c r="O6">
        <v>4.3465546470133018E-5</v>
      </c>
      <c r="P6">
        <v>4.2633669982666348E-5</v>
      </c>
      <c r="Q6">
        <v>4.2079085657688592E-5</v>
      </c>
      <c r="R6">
        <v>4.1524501332710823E-5</v>
      </c>
      <c r="S6">
        <v>4.096991700773304E-5</v>
      </c>
      <c r="T6">
        <v>4.0415332682755257E-5</v>
      </c>
      <c r="U6">
        <v>3.9860748357777502E-5</v>
      </c>
      <c r="V6">
        <v>3.9514133154666392E-5</v>
      </c>
      <c r="W6">
        <v>3.9167517951555282E-5</v>
      </c>
      <c r="X6">
        <v>3.8820902748444172E-5</v>
      </c>
      <c r="Y6">
        <v>3.8474287545333062E-5</v>
      </c>
      <c r="Z6">
        <v>3.8127672342221952E-5</v>
      </c>
      <c r="AA6">
        <v>3.7781057139110842E-5</v>
      </c>
      <c r="AB6">
        <v>3.7434441935999739E-5</v>
      </c>
      <c r="AC6">
        <v>3.7087826732888629E-5</v>
      </c>
      <c r="AD6">
        <v>3.6741211529777512E-5</v>
      </c>
      <c r="AE6">
        <v>3.6394596326666409E-5</v>
      </c>
    </row>
    <row r="7" spans="1:31" x14ac:dyDescent="0.25">
      <c r="A7" t="s">
        <v>84</v>
      </c>
      <c r="B7">
        <v>6.0588337503821789E-5</v>
      </c>
      <c r="C7">
        <v>5.8785938447644031E-5</v>
      </c>
      <c r="D7">
        <v>5.6983539391466272E-5</v>
      </c>
      <c r="E7">
        <v>5.518114033528848E-5</v>
      </c>
      <c r="F7">
        <v>5.3378741279110742E-5</v>
      </c>
      <c r="G7">
        <v>5.2061603507288518E-5</v>
      </c>
      <c r="H7">
        <v>5.07444657354663E-5</v>
      </c>
      <c r="I7">
        <v>4.9427327963644089E-5</v>
      </c>
      <c r="J7">
        <v>4.8110190191821878E-5</v>
      </c>
      <c r="K7">
        <v>4.6793052419999681E-5</v>
      </c>
      <c r="L7">
        <v>4.596117593253301E-5</v>
      </c>
      <c r="M7">
        <v>4.5129299445066353E-5</v>
      </c>
      <c r="N7">
        <v>4.4297422957599682E-5</v>
      </c>
      <c r="O7">
        <v>4.3465546470133018E-5</v>
      </c>
      <c r="P7">
        <v>4.2633669982666348E-5</v>
      </c>
      <c r="Q7">
        <v>4.2079085657688592E-5</v>
      </c>
      <c r="R7">
        <v>4.1524501332710823E-5</v>
      </c>
      <c r="S7">
        <v>4.096991700773304E-5</v>
      </c>
      <c r="T7">
        <v>4.0415332682755257E-5</v>
      </c>
      <c r="U7">
        <v>3.9860748357777502E-5</v>
      </c>
      <c r="V7">
        <v>3.9514133154666392E-5</v>
      </c>
      <c r="W7">
        <v>3.9167517951555282E-5</v>
      </c>
      <c r="X7">
        <v>3.8820902748444172E-5</v>
      </c>
      <c r="Y7">
        <v>3.8474287545333062E-5</v>
      </c>
      <c r="Z7">
        <v>3.8127672342221952E-5</v>
      </c>
      <c r="AA7">
        <v>3.7781057139110842E-5</v>
      </c>
      <c r="AB7">
        <v>3.7434441935999739E-5</v>
      </c>
      <c r="AC7">
        <v>3.7087826732888629E-5</v>
      </c>
      <c r="AD7">
        <v>3.6741211529777512E-5</v>
      </c>
      <c r="AE7">
        <v>3.6394596326666409E-5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6.0588337503821789E-5</v>
      </c>
      <c r="C9">
        <v>5.8785938447644031E-5</v>
      </c>
      <c r="D9">
        <v>5.6983539391466272E-5</v>
      </c>
      <c r="E9">
        <v>5.518114033528848E-5</v>
      </c>
      <c r="F9">
        <v>5.3378741279110742E-5</v>
      </c>
      <c r="G9">
        <v>5.2061603507288518E-5</v>
      </c>
      <c r="H9">
        <v>5.07444657354663E-5</v>
      </c>
      <c r="I9">
        <v>4.9427327963644089E-5</v>
      </c>
      <c r="J9">
        <v>4.8110190191821878E-5</v>
      </c>
      <c r="K9">
        <v>4.6793052419999681E-5</v>
      </c>
      <c r="L9">
        <v>4.596117593253301E-5</v>
      </c>
      <c r="M9">
        <v>4.5129299445066353E-5</v>
      </c>
      <c r="N9">
        <v>4.4297422957599682E-5</v>
      </c>
      <c r="O9">
        <v>4.3465546470133018E-5</v>
      </c>
      <c r="P9">
        <v>4.2633669982666348E-5</v>
      </c>
      <c r="Q9">
        <v>4.2079085657688592E-5</v>
      </c>
      <c r="R9">
        <v>4.1524501332710823E-5</v>
      </c>
      <c r="S9">
        <v>4.096991700773304E-5</v>
      </c>
      <c r="T9">
        <v>4.0415332682755257E-5</v>
      </c>
      <c r="U9">
        <v>3.9860748357777502E-5</v>
      </c>
      <c r="V9">
        <v>3.9514133154666392E-5</v>
      </c>
      <c r="W9">
        <v>3.9167517951555282E-5</v>
      </c>
      <c r="X9">
        <v>3.8820902748444172E-5</v>
      </c>
      <c r="Y9">
        <v>3.8474287545333062E-5</v>
      </c>
      <c r="Z9">
        <v>3.8127672342221952E-5</v>
      </c>
      <c r="AA9">
        <v>3.7781057139110842E-5</v>
      </c>
      <c r="AB9">
        <v>3.7434441935999739E-5</v>
      </c>
      <c r="AC9">
        <v>3.7087826732888629E-5</v>
      </c>
      <c r="AD9">
        <v>3.6741211529777512E-5</v>
      </c>
      <c r="AE9">
        <v>3.6394596326666409E-5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C0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E9"/>
  <sheetViews>
    <sheetView workbookViewId="0">
      <selection activeCell="D6" sqref="D6"/>
    </sheetView>
  </sheetViews>
  <sheetFormatPr defaultRowHeight="15" x14ac:dyDescent="0.25"/>
  <cols>
    <col min="1" max="1" width="26.7109375" bestFit="1" customWidth="1"/>
  </cols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2.8419607676849731E-5</v>
      </c>
      <c r="C2">
        <v>2.8419607676849731E-5</v>
      </c>
      <c r="D2">
        <v>2.8419607676849731E-5</v>
      </c>
      <c r="E2">
        <v>2.9287385912477439E-5</v>
      </c>
      <c r="F2">
        <v>2.8419607676849731E-5</v>
      </c>
      <c r="G2">
        <v>2.8159274206161411E-5</v>
      </c>
      <c r="H2">
        <v>2.7898940735473102E-5</v>
      </c>
      <c r="I2">
        <v>2.7638607264784789E-5</v>
      </c>
      <c r="J2">
        <v>2.7378273794096469E-5</v>
      </c>
      <c r="K2">
        <v>2.711794032340816E-5</v>
      </c>
      <c r="L2">
        <v>2.716132923518955E-5</v>
      </c>
      <c r="M2">
        <v>2.7204718146970929E-5</v>
      </c>
      <c r="N2">
        <v>2.7248107058752319E-5</v>
      </c>
      <c r="O2">
        <v>2.7291495970533699E-5</v>
      </c>
      <c r="P2">
        <v>2.7334884882315089E-5</v>
      </c>
      <c r="Q2">
        <v>2.7378273794096469E-5</v>
      </c>
      <c r="R2">
        <v>2.7421662705877859E-5</v>
      </c>
      <c r="S2">
        <v>2.7465051617659239E-5</v>
      </c>
      <c r="T2">
        <v>2.7508440529440629E-5</v>
      </c>
      <c r="U2">
        <v>2.7551829441222009E-5</v>
      </c>
      <c r="V2">
        <v>2.7551829441222009E-5</v>
      </c>
      <c r="W2">
        <v>2.7551829441222009E-5</v>
      </c>
      <c r="X2">
        <v>2.7551829441222009E-5</v>
      </c>
      <c r="Y2">
        <v>2.7551829441222009E-5</v>
      </c>
      <c r="Z2">
        <v>2.7551829441222009E-5</v>
      </c>
      <c r="AA2">
        <v>2.7551829441222009E-5</v>
      </c>
      <c r="AB2">
        <v>2.7551829441222009E-5</v>
      </c>
      <c r="AC2">
        <v>2.7551829441222009E-5</v>
      </c>
      <c r="AD2">
        <v>2.7551829441222009E-5</v>
      </c>
      <c r="AE2">
        <v>2.7551829441222009E-5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2.8419607676849731E-5</v>
      </c>
      <c r="C4">
        <v>2.8419607676849731E-5</v>
      </c>
      <c r="D4">
        <v>2.8419607676849731E-5</v>
      </c>
      <c r="E4">
        <v>2.9287385912477439E-5</v>
      </c>
      <c r="F4">
        <v>2.8419607676849731E-5</v>
      </c>
      <c r="G4">
        <v>2.8159274206161411E-5</v>
      </c>
      <c r="H4">
        <v>2.7898940735473102E-5</v>
      </c>
      <c r="I4">
        <v>2.7638607264784789E-5</v>
      </c>
      <c r="J4">
        <v>2.7378273794096469E-5</v>
      </c>
      <c r="K4">
        <v>2.711794032340816E-5</v>
      </c>
      <c r="L4">
        <v>2.716132923518955E-5</v>
      </c>
      <c r="M4">
        <v>2.7204718146970929E-5</v>
      </c>
      <c r="N4">
        <v>2.7248107058752319E-5</v>
      </c>
      <c r="O4">
        <v>2.7291495970533699E-5</v>
      </c>
      <c r="P4">
        <v>2.7334884882315089E-5</v>
      </c>
      <c r="Q4">
        <v>2.7378273794096469E-5</v>
      </c>
      <c r="R4">
        <v>2.7421662705877859E-5</v>
      </c>
      <c r="S4">
        <v>2.7465051617659239E-5</v>
      </c>
      <c r="T4">
        <v>2.7508440529440629E-5</v>
      </c>
      <c r="U4">
        <v>2.7551829441222009E-5</v>
      </c>
      <c r="V4">
        <v>2.7551829441222009E-5</v>
      </c>
      <c r="W4">
        <v>2.7551829441222009E-5</v>
      </c>
      <c r="X4">
        <v>2.7551829441222009E-5</v>
      </c>
      <c r="Y4">
        <v>2.7551829441222009E-5</v>
      </c>
      <c r="Z4">
        <v>2.7551829441222009E-5</v>
      </c>
      <c r="AA4">
        <v>2.7551829441222009E-5</v>
      </c>
      <c r="AB4">
        <v>2.7551829441222009E-5</v>
      </c>
      <c r="AC4">
        <v>2.7551829441222009E-5</v>
      </c>
      <c r="AD4">
        <v>2.7551829441222009E-5</v>
      </c>
      <c r="AE4">
        <v>2.7551829441222009E-5</v>
      </c>
    </row>
    <row r="5" spans="1:31" x14ac:dyDescent="0.25">
      <c r="A5" t="s">
        <v>82</v>
      </c>
      <c r="B5">
        <v>1.5017100118839091E-5</v>
      </c>
      <c r="C5">
        <v>1.5017100118839091E-5</v>
      </c>
      <c r="D5">
        <v>1.5017100118839091E-5</v>
      </c>
      <c r="E5">
        <v>1.5017100118839091E-5</v>
      </c>
      <c r="F5">
        <v>1.5017100118839091E-5</v>
      </c>
      <c r="G5">
        <v>1.5017100118839091E-5</v>
      </c>
      <c r="H5">
        <v>1.5017100118839091E-5</v>
      </c>
      <c r="I5">
        <v>1.5017100118839091E-5</v>
      </c>
      <c r="J5">
        <v>1.5017100118839091E-5</v>
      </c>
      <c r="K5">
        <v>1.5017100118839091E-5</v>
      </c>
      <c r="L5">
        <v>1.5017100118839091E-5</v>
      </c>
      <c r="M5">
        <v>1.5017100118839091E-5</v>
      </c>
      <c r="N5">
        <v>1.5017100118839091E-5</v>
      </c>
      <c r="O5">
        <v>1.5017100118839091E-5</v>
      </c>
      <c r="P5">
        <v>1.5017100118839091E-5</v>
      </c>
      <c r="Q5">
        <v>1.5017100118839091E-5</v>
      </c>
      <c r="R5">
        <v>1.5017100118839091E-5</v>
      </c>
      <c r="S5">
        <v>1.5017100118839091E-5</v>
      </c>
      <c r="T5">
        <v>1.5017100118839091E-5</v>
      </c>
      <c r="U5">
        <v>1.5017100118839091E-5</v>
      </c>
      <c r="V5">
        <v>1.5017100118839091E-5</v>
      </c>
      <c r="W5">
        <v>1.5017100118839091E-5</v>
      </c>
      <c r="X5">
        <v>1.5017100118839091E-5</v>
      </c>
      <c r="Y5">
        <v>1.5017100118839091E-5</v>
      </c>
      <c r="Z5">
        <v>1.5017100118839091E-5</v>
      </c>
      <c r="AA5">
        <v>1.5017100118839091E-5</v>
      </c>
      <c r="AB5">
        <v>1.5017100118839091E-5</v>
      </c>
      <c r="AC5">
        <v>1.5017100118839091E-5</v>
      </c>
      <c r="AD5">
        <v>1.5017100118839091E-5</v>
      </c>
      <c r="AE5">
        <v>1.5017100118839091E-5</v>
      </c>
    </row>
    <row r="6" spans="1:31" x14ac:dyDescent="0.25">
      <c r="A6" t="s">
        <v>83</v>
      </c>
      <c r="B6">
        <v>5.0445975262737184E-6</v>
      </c>
      <c r="C6">
        <v>5.0445975262737184E-6</v>
      </c>
      <c r="D6">
        <v>5.0445975262737184E-6</v>
      </c>
      <c r="E6">
        <v>5.0445975262737184E-6</v>
      </c>
      <c r="F6">
        <v>5.0445975262737184E-6</v>
      </c>
      <c r="G6">
        <v>5.0445975262737184E-6</v>
      </c>
      <c r="H6">
        <v>5.0445975262737184E-6</v>
      </c>
      <c r="I6">
        <v>5.0445975262737184E-6</v>
      </c>
      <c r="J6">
        <v>5.0445975262737184E-6</v>
      </c>
      <c r="K6">
        <v>5.0445975262737184E-6</v>
      </c>
      <c r="L6">
        <v>5.0445975262737184E-6</v>
      </c>
      <c r="M6">
        <v>5.0445975262737184E-6</v>
      </c>
      <c r="N6">
        <v>5.0445975262737184E-6</v>
      </c>
      <c r="O6">
        <v>5.0445975262737184E-6</v>
      </c>
      <c r="P6">
        <v>5.0445975262737184E-6</v>
      </c>
      <c r="Q6">
        <v>5.0445975262737184E-6</v>
      </c>
      <c r="R6">
        <v>5.0445975262737184E-6</v>
      </c>
      <c r="S6">
        <v>5.0445975262737184E-6</v>
      </c>
      <c r="T6">
        <v>5.0445975262737184E-6</v>
      </c>
      <c r="U6">
        <v>5.0445975262737184E-6</v>
      </c>
      <c r="V6">
        <v>5.0445975262737184E-6</v>
      </c>
      <c r="W6">
        <v>5.0445975262737184E-6</v>
      </c>
      <c r="X6">
        <v>5.0445975262737184E-6</v>
      </c>
      <c r="Y6">
        <v>5.0445975262737184E-6</v>
      </c>
      <c r="Z6">
        <v>5.0445975262737184E-6</v>
      </c>
      <c r="AA6">
        <v>5.0445975262737184E-6</v>
      </c>
      <c r="AB6">
        <v>5.0445975262737184E-6</v>
      </c>
      <c r="AC6">
        <v>5.0445975262737184E-6</v>
      </c>
      <c r="AD6">
        <v>5.0445975262737184E-6</v>
      </c>
      <c r="AE6">
        <v>5.0445975262737184E-6</v>
      </c>
    </row>
    <row r="7" spans="1:31" x14ac:dyDescent="0.25">
      <c r="A7" t="s">
        <v>84</v>
      </c>
      <c r="B7">
        <v>5.0445975262737184E-6</v>
      </c>
      <c r="C7">
        <v>5.0445975262737184E-6</v>
      </c>
      <c r="D7">
        <v>5.0445975262737184E-6</v>
      </c>
      <c r="E7">
        <v>5.0445975262737184E-6</v>
      </c>
      <c r="F7">
        <v>5.0445975262737184E-6</v>
      </c>
      <c r="G7">
        <v>5.0445975262737184E-6</v>
      </c>
      <c r="H7">
        <v>5.0445975262737184E-6</v>
      </c>
      <c r="I7">
        <v>5.0445975262737184E-6</v>
      </c>
      <c r="J7">
        <v>5.0445975262737184E-6</v>
      </c>
      <c r="K7">
        <v>5.0445975262737184E-6</v>
      </c>
      <c r="L7">
        <v>5.0445975262737184E-6</v>
      </c>
      <c r="M7">
        <v>5.0445975262737184E-6</v>
      </c>
      <c r="N7">
        <v>5.0445975262737184E-6</v>
      </c>
      <c r="O7">
        <v>5.0445975262737184E-6</v>
      </c>
      <c r="P7">
        <v>5.0445975262737184E-6</v>
      </c>
      <c r="Q7">
        <v>5.0445975262737184E-6</v>
      </c>
      <c r="R7">
        <v>5.0445975262737184E-6</v>
      </c>
      <c r="S7">
        <v>5.0445975262737184E-6</v>
      </c>
      <c r="T7">
        <v>5.0445975262737184E-6</v>
      </c>
      <c r="U7">
        <v>5.0445975262737184E-6</v>
      </c>
      <c r="V7">
        <v>5.0445975262737184E-6</v>
      </c>
      <c r="W7">
        <v>5.0445975262737184E-6</v>
      </c>
      <c r="X7">
        <v>5.0445975262737184E-6</v>
      </c>
      <c r="Y7">
        <v>5.0445975262737184E-6</v>
      </c>
      <c r="Z7">
        <v>5.0445975262737184E-6</v>
      </c>
      <c r="AA7">
        <v>5.0445975262737184E-6</v>
      </c>
      <c r="AB7">
        <v>5.0445975262737184E-6</v>
      </c>
      <c r="AC7">
        <v>5.0445975262737184E-6</v>
      </c>
      <c r="AD7">
        <v>5.0445975262737184E-6</v>
      </c>
      <c r="AE7">
        <v>5.0445975262737184E-6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5.0445975262737184E-6</v>
      </c>
      <c r="C9">
        <v>5.0445975262737184E-6</v>
      </c>
      <c r="D9">
        <v>5.0445975262737184E-6</v>
      </c>
      <c r="E9">
        <v>5.0445975262737184E-6</v>
      </c>
      <c r="F9">
        <v>5.0445975262737184E-6</v>
      </c>
      <c r="G9">
        <v>5.0445975262737184E-6</v>
      </c>
      <c r="H9">
        <v>5.0445975262737184E-6</v>
      </c>
      <c r="I9">
        <v>5.0445975262737184E-6</v>
      </c>
      <c r="J9">
        <v>5.0445975262737184E-6</v>
      </c>
      <c r="K9">
        <v>5.0445975262737184E-6</v>
      </c>
      <c r="L9">
        <v>5.0445975262737184E-6</v>
      </c>
      <c r="M9">
        <v>5.0445975262737184E-6</v>
      </c>
      <c r="N9">
        <v>5.0445975262737184E-6</v>
      </c>
      <c r="O9">
        <v>5.0445975262737184E-6</v>
      </c>
      <c r="P9">
        <v>5.0445975262737184E-6</v>
      </c>
      <c r="Q9">
        <v>5.0445975262737184E-6</v>
      </c>
      <c r="R9">
        <v>5.0445975262737184E-6</v>
      </c>
      <c r="S9">
        <v>5.0445975262737184E-6</v>
      </c>
      <c r="T9">
        <v>5.0445975262737184E-6</v>
      </c>
      <c r="U9">
        <v>5.0445975262737184E-6</v>
      </c>
      <c r="V9">
        <v>5.0445975262737184E-6</v>
      </c>
      <c r="W9">
        <v>5.0445975262737184E-6</v>
      </c>
      <c r="X9">
        <v>5.0445975262737184E-6</v>
      </c>
      <c r="Y9">
        <v>5.0445975262737184E-6</v>
      </c>
      <c r="Z9">
        <v>5.0445975262737184E-6</v>
      </c>
      <c r="AA9">
        <v>5.0445975262737184E-6</v>
      </c>
      <c r="AB9">
        <v>5.0445975262737184E-6</v>
      </c>
      <c r="AC9">
        <v>5.0445975262737184E-6</v>
      </c>
      <c r="AD9">
        <v>5.0445975262737184E-6</v>
      </c>
      <c r="AE9">
        <v>5.0445975262737184E-6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E9"/>
  <sheetViews>
    <sheetView workbookViewId="0">
      <selection activeCell="E6" sqref="E6"/>
    </sheetView>
  </sheetViews>
  <sheetFormatPr defaultRowHeight="15" x14ac:dyDescent="0.25"/>
  <cols>
    <col min="1" max="1" width="26.7109375" bestFit="1" customWidth="1"/>
  </cols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1.005184089022215E-6</v>
      </c>
      <c r="C2">
        <v>1.005184089022215E-6</v>
      </c>
      <c r="D2">
        <v>1.005184089022215E-6</v>
      </c>
      <c r="E2">
        <v>1.005184089022215E-6</v>
      </c>
      <c r="F2">
        <v>1.005184089022215E-6</v>
      </c>
      <c r="G2">
        <v>1.005184089022215E-6</v>
      </c>
      <c r="H2">
        <v>1.005184089022215E-6</v>
      </c>
      <c r="I2">
        <v>1.005184089022215E-6</v>
      </c>
      <c r="J2">
        <v>1.005184089022215E-6</v>
      </c>
      <c r="K2">
        <v>1.005184089022215E-6</v>
      </c>
      <c r="L2">
        <v>1.005184089022215E-6</v>
      </c>
      <c r="M2">
        <v>1.005184089022215E-6</v>
      </c>
      <c r="N2">
        <v>1.005184089022215E-6</v>
      </c>
      <c r="O2">
        <v>1.005184089022215E-6</v>
      </c>
      <c r="P2">
        <v>1.005184089022215E-6</v>
      </c>
      <c r="Q2">
        <v>1.005184089022215E-6</v>
      </c>
      <c r="R2">
        <v>1.005184089022215E-6</v>
      </c>
      <c r="S2">
        <v>1.005184089022215E-6</v>
      </c>
      <c r="T2">
        <v>1.005184089022215E-6</v>
      </c>
      <c r="U2">
        <v>1.005184089022215E-6</v>
      </c>
      <c r="V2">
        <v>1.005184089022215E-6</v>
      </c>
      <c r="W2">
        <v>1.005184089022215E-6</v>
      </c>
      <c r="X2">
        <v>1.005184089022215E-6</v>
      </c>
      <c r="Y2">
        <v>1.005184089022215E-6</v>
      </c>
      <c r="Z2">
        <v>1.005184089022215E-6</v>
      </c>
      <c r="AA2">
        <v>1.005184089022215E-6</v>
      </c>
      <c r="AB2">
        <v>1.005184089022215E-6</v>
      </c>
      <c r="AC2">
        <v>1.005184089022215E-6</v>
      </c>
      <c r="AD2">
        <v>1.005184089022215E-6</v>
      </c>
      <c r="AE2">
        <v>1.005184089022215E-6</v>
      </c>
    </row>
    <row r="3" spans="1:31" x14ac:dyDescent="0.25">
      <c r="A3" t="s">
        <v>80</v>
      </c>
      <c r="B3">
        <v>1.005184089022215E-6</v>
      </c>
      <c r="C3">
        <v>1.005184089022215E-6</v>
      </c>
      <c r="D3">
        <v>1.005184089022215E-6</v>
      </c>
      <c r="E3">
        <v>1.005184089022215E-6</v>
      </c>
      <c r="F3">
        <v>1.005184089022215E-6</v>
      </c>
      <c r="G3">
        <v>1.005184089022215E-6</v>
      </c>
      <c r="H3">
        <v>1.005184089022215E-6</v>
      </c>
      <c r="I3">
        <v>1.005184089022215E-6</v>
      </c>
      <c r="J3">
        <v>1.005184089022215E-6</v>
      </c>
      <c r="K3">
        <v>1.005184089022215E-6</v>
      </c>
      <c r="L3">
        <v>1.005184089022215E-6</v>
      </c>
      <c r="M3">
        <v>1.005184089022215E-6</v>
      </c>
      <c r="N3">
        <v>1.005184089022215E-6</v>
      </c>
      <c r="O3">
        <v>1.005184089022215E-6</v>
      </c>
      <c r="P3">
        <v>1.005184089022215E-6</v>
      </c>
      <c r="Q3">
        <v>1.005184089022215E-6</v>
      </c>
      <c r="R3">
        <v>1.005184089022215E-6</v>
      </c>
      <c r="S3">
        <v>1.005184089022215E-6</v>
      </c>
      <c r="T3">
        <v>1.005184089022215E-6</v>
      </c>
      <c r="U3">
        <v>1.005184089022215E-6</v>
      </c>
      <c r="V3">
        <v>1.005184089022215E-6</v>
      </c>
      <c r="W3">
        <v>1.005184089022215E-6</v>
      </c>
      <c r="X3">
        <v>1.005184089022215E-6</v>
      </c>
      <c r="Y3">
        <v>1.005184089022215E-6</v>
      </c>
      <c r="Z3">
        <v>1.005184089022215E-6</v>
      </c>
      <c r="AA3">
        <v>1.005184089022215E-6</v>
      </c>
      <c r="AB3">
        <v>1.005184089022215E-6</v>
      </c>
      <c r="AC3">
        <v>1.005184089022215E-6</v>
      </c>
      <c r="AD3">
        <v>1.005184089022215E-6</v>
      </c>
      <c r="AE3">
        <v>1.005184089022215E-6</v>
      </c>
    </row>
    <row r="4" spans="1:31" x14ac:dyDescent="0.25">
      <c r="A4" t="s">
        <v>81</v>
      </c>
      <c r="B4">
        <v>1.005184089022215E-6</v>
      </c>
      <c r="C4">
        <v>1.005184089022215E-6</v>
      </c>
      <c r="D4">
        <v>1.005184089022215E-6</v>
      </c>
      <c r="E4">
        <v>1.005184089022215E-6</v>
      </c>
      <c r="F4">
        <v>1.005184089022215E-6</v>
      </c>
      <c r="G4">
        <v>1.005184089022215E-6</v>
      </c>
      <c r="H4">
        <v>1.005184089022215E-6</v>
      </c>
      <c r="I4">
        <v>1.005184089022215E-6</v>
      </c>
      <c r="J4">
        <v>1.005184089022215E-6</v>
      </c>
      <c r="K4">
        <v>1.005184089022215E-6</v>
      </c>
      <c r="L4">
        <v>1.005184089022215E-6</v>
      </c>
      <c r="M4">
        <v>1.005184089022215E-6</v>
      </c>
      <c r="N4">
        <v>1.005184089022215E-6</v>
      </c>
      <c r="O4">
        <v>1.005184089022215E-6</v>
      </c>
      <c r="P4">
        <v>1.005184089022215E-6</v>
      </c>
      <c r="Q4">
        <v>1.005184089022215E-6</v>
      </c>
      <c r="R4">
        <v>1.005184089022215E-6</v>
      </c>
      <c r="S4">
        <v>1.005184089022215E-6</v>
      </c>
      <c r="T4">
        <v>1.005184089022215E-6</v>
      </c>
      <c r="U4">
        <v>1.005184089022215E-6</v>
      </c>
      <c r="V4">
        <v>1.005184089022215E-6</v>
      </c>
      <c r="W4">
        <v>1.005184089022215E-6</v>
      </c>
      <c r="X4">
        <v>1.005184089022215E-6</v>
      </c>
      <c r="Y4">
        <v>1.005184089022215E-6</v>
      </c>
      <c r="Z4">
        <v>1.005184089022215E-6</v>
      </c>
      <c r="AA4">
        <v>1.005184089022215E-6</v>
      </c>
      <c r="AB4">
        <v>1.005184089022215E-6</v>
      </c>
      <c r="AC4">
        <v>1.005184089022215E-6</v>
      </c>
      <c r="AD4">
        <v>1.005184089022215E-6</v>
      </c>
      <c r="AE4">
        <v>1.005184089022215E-6</v>
      </c>
    </row>
    <row r="5" spans="1:31" x14ac:dyDescent="0.25">
      <c r="A5" t="s">
        <v>82</v>
      </c>
      <c r="B5">
        <v>1.005184089022215E-6</v>
      </c>
      <c r="C5">
        <v>1.005184089022215E-6</v>
      </c>
      <c r="D5">
        <v>1.005184089022215E-6</v>
      </c>
      <c r="E5">
        <v>1.005184089022215E-6</v>
      </c>
      <c r="F5">
        <v>1.005184089022215E-6</v>
      </c>
      <c r="G5">
        <v>1.005184089022215E-6</v>
      </c>
      <c r="H5">
        <v>1.005184089022215E-6</v>
      </c>
      <c r="I5">
        <v>1.005184089022215E-6</v>
      </c>
      <c r="J5">
        <v>1.005184089022215E-6</v>
      </c>
      <c r="K5">
        <v>1.005184089022215E-6</v>
      </c>
      <c r="L5">
        <v>1.005184089022215E-6</v>
      </c>
      <c r="M5">
        <v>1.005184089022215E-6</v>
      </c>
      <c r="N5">
        <v>1.005184089022215E-6</v>
      </c>
      <c r="O5">
        <v>1.005184089022215E-6</v>
      </c>
      <c r="P5">
        <v>1.005184089022215E-6</v>
      </c>
      <c r="Q5">
        <v>1.005184089022215E-6</v>
      </c>
      <c r="R5">
        <v>1.005184089022215E-6</v>
      </c>
      <c r="S5">
        <v>1.005184089022215E-6</v>
      </c>
      <c r="T5">
        <v>1.005184089022215E-6</v>
      </c>
      <c r="U5">
        <v>1.005184089022215E-6</v>
      </c>
      <c r="V5">
        <v>1.005184089022215E-6</v>
      </c>
      <c r="W5">
        <v>1.005184089022215E-6</v>
      </c>
      <c r="X5">
        <v>1.005184089022215E-6</v>
      </c>
      <c r="Y5">
        <v>1.005184089022215E-6</v>
      </c>
      <c r="Z5">
        <v>1.005184089022215E-6</v>
      </c>
      <c r="AA5">
        <v>1.005184089022215E-6</v>
      </c>
      <c r="AB5">
        <v>1.005184089022215E-6</v>
      </c>
      <c r="AC5">
        <v>1.005184089022215E-6</v>
      </c>
      <c r="AD5">
        <v>1.005184089022215E-6</v>
      </c>
      <c r="AE5">
        <v>1.005184089022215E-6</v>
      </c>
    </row>
    <row r="6" spans="1:31" x14ac:dyDescent="0.25">
      <c r="A6" t="s">
        <v>83</v>
      </c>
      <c r="B6">
        <v>1.005184089022215E-6</v>
      </c>
      <c r="C6">
        <v>1.005184089022215E-6</v>
      </c>
      <c r="D6">
        <v>1.005184089022215E-6</v>
      </c>
      <c r="E6">
        <v>1.005184089022215E-6</v>
      </c>
      <c r="F6">
        <v>1.005184089022215E-6</v>
      </c>
      <c r="G6">
        <v>1.005184089022215E-6</v>
      </c>
      <c r="H6">
        <v>1.005184089022215E-6</v>
      </c>
      <c r="I6">
        <v>1.005184089022215E-6</v>
      </c>
      <c r="J6">
        <v>1.005184089022215E-6</v>
      </c>
      <c r="K6">
        <v>1.005184089022215E-6</v>
      </c>
      <c r="L6">
        <v>1.005184089022215E-6</v>
      </c>
      <c r="M6">
        <v>1.005184089022215E-6</v>
      </c>
      <c r="N6">
        <v>1.005184089022215E-6</v>
      </c>
      <c r="O6">
        <v>1.005184089022215E-6</v>
      </c>
      <c r="P6">
        <v>1.005184089022215E-6</v>
      </c>
      <c r="Q6">
        <v>1.005184089022215E-6</v>
      </c>
      <c r="R6">
        <v>1.005184089022215E-6</v>
      </c>
      <c r="S6">
        <v>1.005184089022215E-6</v>
      </c>
      <c r="T6">
        <v>1.005184089022215E-6</v>
      </c>
      <c r="U6">
        <v>1.005184089022215E-6</v>
      </c>
      <c r="V6">
        <v>1.005184089022215E-6</v>
      </c>
      <c r="W6">
        <v>1.005184089022215E-6</v>
      </c>
      <c r="X6">
        <v>1.005184089022215E-6</v>
      </c>
      <c r="Y6">
        <v>1.005184089022215E-6</v>
      </c>
      <c r="Z6">
        <v>1.005184089022215E-6</v>
      </c>
      <c r="AA6">
        <v>1.005184089022215E-6</v>
      </c>
      <c r="AB6">
        <v>1.005184089022215E-6</v>
      </c>
      <c r="AC6">
        <v>1.005184089022215E-6</v>
      </c>
      <c r="AD6">
        <v>1.005184089022215E-6</v>
      </c>
      <c r="AE6">
        <v>1.005184089022215E-6</v>
      </c>
    </row>
    <row r="7" spans="1:31" x14ac:dyDescent="0.25">
      <c r="A7" t="s">
        <v>84</v>
      </c>
      <c r="B7">
        <v>1.005184089022215E-6</v>
      </c>
      <c r="C7">
        <v>1.005184089022215E-6</v>
      </c>
      <c r="D7">
        <v>1.005184089022215E-6</v>
      </c>
      <c r="E7">
        <v>1.005184089022215E-6</v>
      </c>
      <c r="F7">
        <v>1.005184089022215E-6</v>
      </c>
      <c r="G7">
        <v>1.005184089022215E-6</v>
      </c>
      <c r="H7">
        <v>1.005184089022215E-6</v>
      </c>
      <c r="I7">
        <v>1.005184089022215E-6</v>
      </c>
      <c r="J7">
        <v>1.005184089022215E-6</v>
      </c>
      <c r="K7">
        <v>1.005184089022215E-6</v>
      </c>
      <c r="L7">
        <v>1.005184089022215E-6</v>
      </c>
      <c r="M7">
        <v>1.005184089022215E-6</v>
      </c>
      <c r="N7">
        <v>1.005184089022215E-6</v>
      </c>
      <c r="O7">
        <v>1.005184089022215E-6</v>
      </c>
      <c r="P7">
        <v>1.005184089022215E-6</v>
      </c>
      <c r="Q7">
        <v>1.005184089022215E-6</v>
      </c>
      <c r="R7">
        <v>1.005184089022215E-6</v>
      </c>
      <c r="S7">
        <v>1.005184089022215E-6</v>
      </c>
      <c r="T7">
        <v>1.005184089022215E-6</v>
      </c>
      <c r="U7">
        <v>1.005184089022215E-6</v>
      </c>
      <c r="V7">
        <v>1.005184089022215E-6</v>
      </c>
      <c r="W7">
        <v>1.005184089022215E-6</v>
      </c>
      <c r="X7">
        <v>1.005184089022215E-6</v>
      </c>
      <c r="Y7">
        <v>1.005184089022215E-6</v>
      </c>
      <c r="Z7">
        <v>1.005184089022215E-6</v>
      </c>
      <c r="AA7">
        <v>1.005184089022215E-6</v>
      </c>
      <c r="AB7">
        <v>1.005184089022215E-6</v>
      </c>
      <c r="AC7">
        <v>1.005184089022215E-6</v>
      </c>
      <c r="AD7">
        <v>1.005184089022215E-6</v>
      </c>
      <c r="AE7">
        <v>1.005184089022215E-6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1.005184089022215E-6</v>
      </c>
      <c r="C9">
        <v>1.005184089022215E-6</v>
      </c>
      <c r="D9">
        <v>1.005184089022215E-6</v>
      </c>
      <c r="E9">
        <v>1.005184089022215E-6</v>
      </c>
      <c r="F9">
        <v>1.005184089022215E-6</v>
      </c>
      <c r="G9">
        <v>1.005184089022215E-6</v>
      </c>
      <c r="H9">
        <v>1.005184089022215E-6</v>
      </c>
      <c r="I9">
        <v>1.005184089022215E-6</v>
      </c>
      <c r="J9">
        <v>1.005184089022215E-6</v>
      </c>
      <c r="K9">
        <v>1.005184089022215E-6</v>
      </c>
      <c r="L9">
        <v>1.005184089022215E-6</v>
      </c>
      <c r="M9">
        <v>1.005184089022215E-6</v>
      </c>
      <c r="N9">
        <v>1.005184089022215E-6</v>
      </c>
      <c r="O9">
        <v>1.005184089022215E-6</v>
      </c>
      <c r="P9">
        <v>1.005184089022215E-6</v>
      </c>
      <c r="Q9">
        <v>1.005184089022215E-6</v>
      </c>
      <c r="R9">
        <v>1.005184089022215E-6</v>
      </c>
      <c r="S9">
        <v>1.005184089022215E-6</v>
      </c>
      <c r="T9">
        <v>1.005184089022215E-6</v>
      </c>
      <c r="U9">
        <v>1.005184089022215E-6</v>
      </c>
      <c r="V9">
        <v>1.005184089022215E-6</v>
      </c>
      <c r="W9">
        <v>1.005184089022215E-6</v>
      </c>
      <c r="X9">
        <v>1.005184089022215E-6</v>
      </c>
      <c r="Y9">
        <v>1.005184089022215E-6</v>
      </c>
      <c r="Z9">
        <v>1.005184089022215E-6</v>
      </c>
      <c r="AA9">
        <v>1.005184089022215E-6</v>
      </c>
      <c r="AB9">
        <v>1.005184089022215E-6</v>
      </c>
      <c r="AC9">
        <v>1.005184089022215E-6</v>
      </c>
      <c r="AD9">
        <v>1.005184089022215E-6</v>
      </c>
      <c r="AE9">
        <v>1.005184089022215E-6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E9"/>
  <sheetViews>
    <sheetView workbookViewId="0">
      <selection activeCell="C4" sqref="C4"/>
    </sheetView>
  </sheetViews>
  <sheetFormatPr defaultRowHeight="15" x14ac:dyDescent="0.25"/>
  <cols>
    <col min="1" max="1" width="26.7109375" bestFit="1" customWidth="1"/>
  </cols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8.018621069004185E-6</v>
      </c>
      <c r="C2">
        <v>8.018621069004185E-6</v>
      </c>
      <c r="D2">
        <v>8.018621069004185E-6</v>
      </c>
      <c r="E2">
        <v>8.8530821254924923E-6</v>
      </c>
      <c r="F2">
        <v>8.5813971303567636E-6</v>
      </c>
      <c r="G2">
        <v>8.4145049190591028E-6</v>
      </c>
      <c r="H2">
        <v>8.247612707761442E-6</v>
      </c>
      <c r="I2">
        <v>8.0807204964637812E-6</v>
      </c>
      <c r="J2">
        <v>7.9138282851661188E-6</v>
      </c>
      <c r="K2">
        <v>7.746936073868458E-6</v>
      </c>
      <c r="L2">
        <v>7.746936073868458E-6</v>
      </c>
      <c r="M2">
        <v>7.746936073868458E-6</v>
      </c>
      <c r="N2">
        <v>7.746936073868458E-6</v>
      </c>
      <c r="O2">
        <v>7.746936073868458E-6</v>
      </c>
      <c r="P2">
        <v>7.746936073868458E-6</v>
      </c>
      <c r="Q2">
        <v>7.746936073868458E-6</v>
      </c>
      <c r="R2">
        <v>7.746936073868458E-6</v>
      </c>
      <c r="S2">
        <v>7.746936073868458E-6</v>
      </c>
      <c r="T2">
        <v>7.746936073868458E-6</v>
      </c>
      <c r="U2">
        <v>7.746936073868458E-6</v>
      </c>
      <c r="V2">
        <v>7.746936073868458E-6</v>
      </c>
      <c r="W2">
        <v>7.746936073868458E-6</v>
      </c>
      <c r="X2">
        <v>7.746936073868458E-6</v>
      </c>
      <c r="Y2">
        <v>7.746936073868458E-6</v>
      </c>
      <c r="Z2">
        <v>7.746936073868458E-6</v>
      </c>
      <c r="AA2">
        <v>7.746936073868458E-6</v>
      </c>
      <c r="AB2">
        <v>7.746936073868458E-6</v>
      </c>
      <c r="AC2">
        <v>7.746936073868458E-6</v>
      </c>
      <c r="AD2">
        <v>7.746936073868458E-6</v>
      </c>
      <c r="AE2">
        <v>7.746936073868458E-6</v>
      </c>
    </row>
    <row r="3" spans="1:31" x14ac:dyDescent="0.25">
      <c r="A3" t="s">
        <v>80</v>
      </c>
      <c r="B3">
        <v>9.7135958921106216E-7</v>
      </c>
      <c r="C3">
        <v>9.7135958921106216E-7</v>
      </c>
      <c r="D3">
        <v>9.7135958921106216E-7</v>
      </c>
      <c r="E3">
        <v>9.7135958921106216E-7</v>
      </c>
      <c r="F3">
        <v>9.7135958921106216E-7</v>
      </c>
      <c r="G3">
        <v>9.7135958921106216E-7</v>
      </c>
      <c r="H3">
        <v>9.7135958921106216E-7</v>
      </c>
      <c r="I3">
        <v>9.7135958921106216E-7</v>
      </c>
      <c r="J3">
        <v>9.7135958921106216E-7</v>
      </c>
      <c r="K3">
        <v>9.7135958921106216E-7</v>
      </c>
      <c r="L3">
        <v>9.7135958921106216E-7</v>
      </c>
      <c r="M3">
        <v>9.7135958921106216E-7</v>
      </c>
      <c r="N3">
        <v>9.7135958921106216E-7</v>
      </c>
      <c r="O3">
        <v>9.7135958921106216E-7</v>
      </c>
      <c r="P3">
        <v>9.7135958921106216E-7</v>
      </c>
      <c r="Q3">
        <v>9.7135958921106216E-7</v>
      </c>
      <c r="R3">
        <v>9.7135958921106216E-7</v>
      </c>
      <c r="S3">
        <v>9.7135958921106216E-7</v>
      </c>
      <c r="T3">
        <v>9.7135958921106216E-7</v>
      </c>
      <c r="U3">
        <v>9.7135958921106216E-7</v>
      </c>
      <c r="V3">
        <v>9.7135958921106216E-7</v>
      </c>
      <c r="W3">
        <v>9.7135958921106216E-7</v>
      </c>
      <c r="X3">
        <v>9.7135958921106216E-7</v>
      </c>
      <c r="Y3">
        <v>9.7135958921106216E-7</v>
      </c>
      <c r="Z3">
        <v>9.7135958921106216E-7</v>
      </c>
      <c r="AA3">
        <v>9.7135958921106216E-7</v>
      </c>
      <c r="AB3">
        <v>9.7135958921106216E-7</v>
      </c>
      <c r="AC3">
        <v>9.7135958921106216E-7</v>
      </c>
      <c r="AD3">
        <v>9.7135958921106216E-7</v>
      </c>
      <c r="AE3">
        <v>9.7135958921106216E-7</v>
      </c>
    </row>
    <row r="4" spans="1:31" x14ac:dyDescent="0.25">
      <c r="A4" t="s">
        <v>81</v>
      </c>
      <c r="B4">
        <v>8.018621069004185E-6</v>
      </c>
      <c r="C4">
        <v>8.018621069004185E-6</v>
      </c>
      <c r="D4">
        <v>8.018621069004185E-6</v>
      </c>
      <c r="E4">
        <v>8.8530821254924923E-6</v>
      </c>
      <c r="F4">
        <v>8.5813971303567636E-6</v>
      </c>
      <c r="G4">
        <v>8.4145049190591028E-6</v>
      </c>
      <c r="H4">
        <v>8.247612707761442E-6</v>
      </c>
      <c r="I4">
        <v>8.0807204964637812E-6</v>
      </c>
      <c r="J4">
        <v>7.9138282851661188E-6</v>
      </c>
      <c r="K4">
        <v>7.746936073868458E-6</v>
      </c>
      <c r="L4">
        <v>7.746936073868458E-6</v>
      </c>
      <c r="M4">
        <v>7.746936073868458E-6</v>
      </c>
      <c r="N4">
        <v>7.746936073868458E-6</v>
      </c>
      <c r="O4">
        <v>7.746936073868458E-6</v>
      </c>
      <c r="P4">
        <v>7.746936073868458E-6</v>
      </c>
      <c r="Q4">
        <v>7.746936073868458E-6</v>
      </c>
      <c r="R4">
        <v>7.746936073868458E-6</v>
      </c>
      <c r="S4">
        <v>7.746936073868458E-6</v>
      </c>
      <c r="T4">
        <v>7.746936073868458E-6</v>
      </c>
      <c r="U4">
        <v>7.746936073868458E-6</v>
      </c>
      <c r="V4">
        <v>7.746936073868458E-6</v>
      </c>
      <c r="W4">
        <v>7.746936073868458E-6</v>
      </c>
      <c r="X4">
        <v>7.746936073868458E-6</v>
      </c>
      <c r="Y4">
        <v>7.746936073868458E-6</v>
      </c>
      <c r="Z4">
        <v>7.746936073868458E-6</v>
      </c>
      <c r="AA4">
        <v>7.746936073868458E-6</v>
      </c>
      <c r="AB4">
        <v>7.746936073868458E-6</v>
      </c>
      <c r="AC4">
        <v>7.746936073868458E-6</v>
      </c>
      <c r="AD4">
        <v>7.746936073868458E-6</v>
      </c>
      <c r="AE4">
        <v>7.746936073868458E-6</v>
      </c>
    </row>
    <row r="5" spans="1:31" x14ac:dyDescent="0.25">
      <c r="A5" t="s">
        <v>82</v>
      </c>
      <c r="B5">
        <v>1.9055346255125529E-6</v>
      </c>
      <c r="C5">
        <v>1.9055346255125529E-6</v>
      </c>
      <c r="D5">
        <v>1.9055346255125529E-6</v>
      </c>
      <c r="E5">
        <v>1.9055346255125529E-6</v>
      </c>
      <c r="F5">
        <v>1.9055346255125529E-6</v>
      </c>
      <c r="G5">
        <v>1.9055346255125529E-6</v>
      </c>
      <c r="H5">
        <v>1.9055346255125529E-6</v>
      </c>
      <c r="I5">
        <v>1.9055346255125529E-6</v>
      </c>
      <c r="J5">
        <v>1.9055346255125529E-6</v>
      </c>
      <c r="K5">
        <v>1.9055346255125529E-6</v>
      </c>
      <c r="L5">
        <v>1.9055346255125529E-6</v>
      </c>
      <c r="M5">
        <v>1.9055346255125529E-6</v>
      </c>
      <c r="N5">
        <v>1.9055346255125529E-6</v>
      </c>
      <c r="O5">
        <v>1.9055346255125529E-6</v>
      </c>
      <c r="P5">
        <v>1.9055346255125529E-6</v>
      </c>
      <c r="Q5">
        <v>1.9055346255125529E-6</v>
      </c>
      <c r="R5">
        <v>1.9055346255125529E-6</v>
      </c>
      <c r="S5">
        <v>1.9055346255125529E-6</v>
      </c>
      <c r="T5">
        <v>1.9055346255125529E-6</v>
      </c>
      <c r="U5">
        <v>1.9055346255125529E-6</v>
      </c>
      <c r="V5">
        <v>1.9055346255125529E-6</v>
      </c>
      <c r="W5">
        <v>1.9055346255125529E-6</v>
      </c>
      <c r="X5">
        <v>1.9055346255125529E-6</v>
      </c>
      <c r="Y5">
        <v>1.9055346255125529E-6</v>
      </c>
      <c r="Z5">
        <v>1.9055346255125529E-6</v>
      </c>
      <c r="AA5">
        <v>1.9055346255125529E-6</v>
      </c>
      <c r="AB5">
        <v>1.9055346255125529E-6</v>
      </c>
      <c r="AC5">
        <v>1.9055346255125529E-6</v>
      </c>
      <c r="AD5">
        <v>1.9055346255125529E-6</v>
      </c>
      <c r="AE5">
        <v>1.9055346255125529E-6</v>
      </c>
    </row>
    <row r="6" spans="1:31" x14ac:dyDescent="0.25">
      <c r="A6" t="s">
        <v>83</v>
      </c>
      <c r="B6">
        <v>9.7135958921106216E-7</v>
      </c>
      <c r="C6">
        <v>9.7135958921106216E-7</v>
      </c>
      <c r="D6">
        <v>9.7135958921106216E-7</v>
      </c>
      <c r="E6">
        <v>9.7135958921106216E-7</v>
      </c>
      <c r="F6">
        <v>9.7135958921106216E-7</v>
      </c>
      <c r="G6">
        <v>9.7135958921106216E-7</v>
      </c>
      <c r="H6">
        <v>9.7135958921106216E-7</v>
      </c>
      <c r="I6">
        <v>9.7135958921106216E-7</v>
      </c>
      <c r="J6">
        <v>9.7135958921106216E-7</v>
      </c>
      <c r="K6">
        <v>9.7135958921106216E-7</v>
      </c>
      <c r="L6">
        <v>9.7135958921106216E-7</v>
      </c>
      <c r="M6">
        <v>9.7135958921106216E-7</v>
      </c>
      <c r="N6">
        <v>9.7135958921106216E-7</v>
      </c>
      <c r="O6">
        <v>9.7135958921106216E-7</v>
      </c>
      <c r="P6">
        <v>9.7135958921106216E-7</v>
      </c>
      <c r="Q6">
        <v>9.7135958921106216E-7</v>
      </c>
      <c r="R6">
        <v>9.7135958921106216E-7</v>
      </c>
      <c r="S6">
        <v>9.7135958921106216E-7</v>
      </c>
      <c r="T6">
        <v>9.7135958921106216E-7</v>
      </c>
      <c r="U6">
        <v>9.7135958921106216E-7</v>
      </c>
      <c r="V6">
        <v>9.7135958921106216E-7</v>
      </c>
      <c r="W6">
        <v>9.7135958921106216E-7</v>
      </c>
      <c r="X6">
        <v>9.7135958921106216E-7</v>
      </c>
      <c r="Y6">
        <v>9.7135958921106216E-7</v>
      </c>
      <c r="Z6">
        <v>9.7135958921106216E-7</v>
      </c>
      <c r="AA6">
        <v>9.7135958921106216E-7</v>
      </c>
      <c r="AB6">
        <v>9.7135958921106216E-7</v>
      </c>
      <c r="AC6">
        <v>9.7135958921106216E-7</v>
      </c>
      <c r="AD6">
        <v>9.7135958921106216E-7</v>
      </c>
      <c r="AE6">
        <v>9.7135958921106216E-7</v>
      </c>
    </row>
    <row r="7" spans="1:31" x14ac:dyDescent="0.25">
      <c r="A7" t="s">
        <v>84</v>
      </c>
      <c r="B7">
        <v>9.7135958921106216E-7</v>
      </c>
      <c r="C7">
        <v>9.7135958921106216E-7</v>
      </c>
      <c r="D7">
        <v>9.7135958921106216E-7</v>
      </c>
      <c r="E7">
        <v>9.7135958921106216E-7</v>
      </c>
      <c r="F7">
        <v>9.7135958921106216E-7</v>
      </c>
      <c r="G7">
        <v>9.7135958921106216E-7</v>
      </c>
      <c r="H7">
        <v>9.7135958921106216E-7</v>
      </c>
      <c r="I7">
        <v>9.7135958921106216E-7</v>
      </c>
      <c r="J7">
        <v>9.7135958921106216E-7</v>
      </c>
      <c r="K7">
        <v>9.7135958921106216E-7</v>
      </c>
      <c r="L7">
        <v>9.7135958921106216E-7</v>
      </c>
      <c r="M7">
        <v>9.7135958921106216E-7</v>
      </c>
      <c r="N7">
        <v>9.7135958921106216E-7</v>
      </c>
      <c r="O7">
        <v>9.7135958921106216E-7</v>
      </c>
      <c r="P7">
        <v>9.7135958921106216E-7</v>
      </c>
      <c r="Q7">
        <v>9.7135958921106216E-7</v>
      </c>
      <c r="R7">
        <v>9.7135958921106216E-7</v>
      </c>
      <c r="S7">
        <v>9.7135958921106216E-7</v>
      </c>
      <c r="T7">
        <v>9.7135958921106216E-7</v>
      </c>
      <c r="U7">
        <v>9.7135958921106216E-7</v>
      </c>
      <c r="V7">
        <v>9.7135958921106216E-7</v>
      </c>
      <c r="W7">
        <v>9.7135958921106216E-7</v>
      </c>
      <c r="X7">
        <v>9.7135958921106216E-7</v>
      </c>
      <c r="Y7">
        <v>9.7135958921106216E-7</v>
      </c>
      <c r="Z7">
        <v>9.7135958921106216E-7</v>
      </c>
      <c r="AA7">
        <v>9.7135958921106216E-7</v>
      </c>
      <c r="AB7">
        <v>9.7135958921106216E-7</v>
      </c>
      <c r="AC7">
        <v>9.7135958921106216E-7</v>
      </c>
      <c r="AD7">
        <v>9.7135958921106216E-7</v>
      </c>
      <c r="AE7">
        <v>9.7135958921106216E-7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9.7135958921106216E-7</v>
      </c>
      <c r="C9">
        <v>9.7135958921106216E-7</v>
      </c>
      <c r="D9">
        <v>9.7135958921106216E-7</v>
      </c>
      <c r="E9">
        <v>9.7135958921106216E-7</v>
      </c>
      <c r="F9">
        <v>9.7135958921106216E-7</v>
      </c>
      <c r="G9">
        <v>9.7135958921106216E-7</v>
      </c>
      <c r="H9">
        <v>9.7135958921106216E-7</v>
      </c>
      <c r="I9">
        <v>9.7135958921106216E-7</v>
      </c>
      <c r="J9">
        <v>9.7135958921106216E-7</v>
      </c>
      <c r="K9">
        <v>9.7135958921106216E-7</v>
      </c>
      <c r="L9">
        <v>9.7135958921106216E-7</v>
      </c>
      <c r="M9">
        <v>9.7135958921106216E-7</v>
      </c>
      <c r="N9">
        <v>9.7135958921106216E-7</v>
      </c>
      <c r="O9">
        <v>9.7135958921106216E-7</v>
      </c>
      <c r="P9">
        <v>9.7135958921106216E-7</v>
      </c>
      <c r="Q9">
        <v>9.7135958921106216E-7</v>
      </c>
      <c r="R9">
        <v>9.7135958921106216E-7</v>
      </c>
      <c r="S9">
        <v>9.7135958921106216E-7</v>
      </c>
      <c r="T9">
        <v>9.7135958921106216E-7</v>
      </c>
      <c r="U9">
        <v>9.7135958921106216E-7</v>
      </c>
      <c r="V9">
        <v>9.7135958921106216E-7</v>
      </c>
      <c r="W9">
        <v>9.7135958921106216E-7</v>
      </c>
      <c r="X9">
        <v>9.7135958921106216E-7</v>
      </c>
      <c r="Y9">
        <v>9.7135958921106216E-7</v>
      </c>
      <c r="Z9">
        <v>9.7135958921106216E-7</v>
      </c>
      <c r="AA9">
        <v>9.7135958921106216E-7</v>
      </c>
      <c r="AB9">
        <v>9.7135958921106216E-7</v>
      </c>
      <c r="AC9">
        <v>9.7135958921106216E-7</v>
      </c>
      <c r="AD9">
        <v>9.7135958921106216E-7</v>
      </c>
      <c r="AE9">
        <v>9.7135958921106216E-7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E9"/>
  <sheetViews>
    <sheetView workbookViewId="0">
      <selection activeCell="E13" sqref="E13"/>
    </sheetView>
  </sheetViews>
  <sheetFormatPr defaultRowHeight="15" x14ac:dyDescent="0.25"/>
  <cols>
    <col min="1" max="1" width="26.7109375" bestFit="1" customWidth="1"/>
  </cols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3"/>
  </sheetPr>
  <dimension ref="A1:AE9"/>
  <sheetViews>
    <sheetView workbookViewId="0">
      <selection activeCell="B24" sqref="B24"/>
    </sheetView>
  </sheetViews>
  <sheetFormatPr defaultRowHeight="15" x14ac:dyDescent="0.25"/>
  <cols>
    <col min="1" max="1" width="26.7109375" bestFit="1" customWidth="1"/>
  </cols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E9"/>
  <sheetViews>
    <sheetView workbookViewId="0">
      <selection activeCell="B16" sqref="B16"/>
    </sheetView>
  </sheetViews>
  <sheetFormatPr defaultRowHeight="15" x14ac:dyDescent="0.25"/>
  <cols>
    <col min="1" max="1" width="26.7109375" bestFit="1" customWidth="1"/>
  </cols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E9"/>
  <sheetViews>
    <sheetView workbookViewId="0">
      <selection activeCell="E25" sqref="E25"/>
    </sheetView>
  </sheetViews>
  <sheetFormatPr defaultRowHeight="15" x14ac:dyDescent="0.25"/>
  <cols>
    <col min="1" max="1" width="26.7109375" bestFit="1" customWidth="1"/>
  </cols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E9"/>
  <sheetViews>
    <sheetView workbookViewId="0">
      <selection activeCell="G6" sqref="G6"/>
    </sheetView>
  </sheetViews>
  <sheetFormatPr defaultRowHeight="15" x14ac:dyDescent="0.25"/>
  <cols>
    <col min="1" max="1" width="26.7109375" bestFit="1" customWidth="1"/>
  </cols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80</v>
      </c>
      <c r="B3">
        <v>5.1146532616721595E-7</v>
      </c>
      <c r="C3">
        <v>5.1146532616721595E-7</v>
      </c>
      <c r="D3">
        <v>5.1146532616721595E-7</v>
      </c>
      <c r="E3">
        <v>7.3139541641911888E-7</v>
      </c>
      <c r="F3">
        <v>6.5979027075570869E-7</v>
      </c>
      <c r="G3">
        <v>6.1580425270532811E-7</v>
      </c>
      <c r="H3">
        <v>5.7181823465494752E-7</v>
      </c>
      <c r="I3">
        <v>5.2783221660456704E-7</v>
      </c>
      <c r="J3">
        <v>4.8384619855418635E-7</v>
      </c>
      <c r="K3">
        <v>4.3986018050380581E-7</v>
      </c>
      <c r="L3">
        <v>4.3986018050380581E-7</v>
      </c>
      <c r="M3">
        <v>4.3986018050380581E-7</v>
      </c>
      <c r="N3">
        <v>4.3986018050380581E-7</v>
      </c>
      <c r="O3">
        <v>4.3986018050380581E-7</v>
      </c>
      <c r="P3">
        <v>4.3986018050380581E-7</v>
      </c>
      <c r="Q3">
        <v>4.3986018050380581E-7</v>
      </c>
      <c r="R3">
        <v>4.3986018050380581E-7</v>
      </c>
      <c r="S3">
        <v>4.3986018050380581E-7</v>
      </c>
      <c r="T3">
        <v>4.3986018050380581E-7</v>
      </c>
      <c r="U3">
        <v>4.3986018050380581E-7</v>
      </c>
      <c r="V3">
        <v>4.3986018050380581E-7</v>
      </c>
      <c r="W3">
        <v>4.3986018050380581E-7</v>
      </c>
      <c r="X3">
        <v>4.3986018050380581E-7</v>
      </c>
      <c r="Y3">
        <v>4.3986018050380581E-7</v>
      </c>
      <c r="Z3">
        <v>4.3986018050380581E-7</v>
      </c>
      <c r="AA3">
        <v>4.3986018050380581E-7</v>
      </c>
      <c r="AB3">
        <v>4.3986018050380581E-7</v>
      </c>
      <c r="AC3">
        <v>4.3986018050380581E-7</v>
      </c>
      <c r="AD3">
        <v>4.3986018050380581E-7</v>
      </c>
      <c r="AE3">
        <v>4.3986018050380581E-7</v>
      </c>
    </row>
    <row r="4" spans="1:31" x14ac:dyDescent="0.25">
      <c r="A4" t="s">
        <v>81</v>
      </c>
      <c r="B4">
        <v>2.0458613046688638E-6</v>
      </c>
      <c r="C4">
        <v>2.0458613046688638E-6</v>
      </c>
      <c r="D4">
        <v>2.0458613046688638E-6</v>
      </c>
      <c r="E4">
        <v>2.925581665676476E-6</v>
      </c>
      <c r="F4">
        <v>2.6391610830228352E-6</v>
      </c>
      <c r="G4">
        <v>2.463217010821312E-6</v>
      </c>
      <c r="H4">
        <v>2.2872729386197901E-6</v>
      </c>
      <c r="I4">
        <v>2.1113288664182682E-6</v>
      </c>
      <c r="J4">
        <v>1.935384794216745E-6</v>
      </c>
      <c r="K4">
        <v>1.759440722015223E-6</v>
      </c>
      <c r="L4">
        <v>1.759440722015223E-6</v>
      </c>
      <c r="M4">
        <v>1.759440722015223E-6</v>
      </c>
      <c r="N4">
        <v>1.759440722015223E-6</v>
      </c>
      <c r="O4">
        <v>1.759440722015223E-6</v>
      </c>
      <c r="P4">
        <v>1.759440722015223E-6</v>
      </c>
      <c r="Q4">
        <v>1.759440722015223E-6</v>
      </c>
      <c r="R4">
        <v>1.759440722015223E-6</v>
      </c>
      <c r="S4">
        <v>1.759440722015223E-6</v>
      </c>
      <c r="T4">
        <v>1.759440722015223E-6</v>
      </c>
      <c r="U4">
        <v>1.759440722015223E-6</v>
      </c>
      <c r="V4">
        <v>1.759440722015223E-6</v>
      </c>
      <c r="W4">
        <v>1.759440722015223E-6</v>
      </c>
      <c r="X4">
        <v>1.759440722015223E-6</v>
      </c>
      <c r="Y4">
        <v>1.759440722015223E-6</v>
      </c>
      <c r="Z4">
        <v>1.759440722015223E-6</v>
      </c>
      <c r="AA4">
        <v>1.759440722015223E-6</v>
      </c>
      <c r="AB4">
        <v>1.759440722015223E-6</v>
      </c>
      <c r="AC4">
        <v>1.759440722015223E-6</v>
      </c>
      <c r="AD4">
        <v>1.759440722015223E-6</v>
      </c>
      <c r="AE4">
        <v>1.759440722015223E-6</v>
      </c>
    </row>
    <row r="5" spans="1:31" x14ac:dyDescent="0.25">
      <c r="A5" t="s">
        <v>82</v>
      </c>
      <c r="B5">
        <v>9.410962001476774E-7</v>
      </c>
      <c r="C5">
        <v>9.410962001476774E-7</v>
      </c>
      <c r="D5">
        <v>9.410962001476774E-7</v>
      </c>
      <c r="E5">
        <v>1.345767566211179E-6</v>
      </c>
      <c r="F5">
        <v>1.2140140981905039E-6</v>
      </c>
      <c r="G5">
        <v>1.1330798249778039E-6</v>
      </c>
      <c r="H5">
        <v>1.0521455517651031E-6</v>
      </c>
      <c r="I5">
        <v>9.7121127855240329E-7</v>
      </c>
      <c r="J5">
        <v>8.9027700533970287E-7</v>
      </c>
      <c r="K5">
        <v>8.0934273212700256E-7</v>
      </c>
      <c r="L5">
        <v>8.0934273212700256E-7</v>
      </c>
      <c r="M5">
        <v>8.0934273212700256E-7</v>
      </c>
      <c r="N5">
        <v>8.0934273212700256E-7</v>
      </c>
      <c r="O5">
        <v>8.0934273212700256E-7</v>
      </c>
      <c r="P5">
        <v>8.0934273212700256E-7</v>
      </c>
      <c r="Q5">
        <v>8.0934273212700256E-7</v>
      </c>
      <c r="R5">
        <v>8.0934273212700256E-7</v>
      </c>
      <c r="S5">
        <v>8.0934273212700256E-7</v>
      </c>
      <c r="T5">
        <v>8.0934273212700256E-7</v>
      </c>
      <c r="U5">
        <v>8.0934273212700256E-7</v>
      </c>
      <c r="V5">
        <v>8.0934273212700256E-7</v>
      </c>
      <c r="W5">
        <v>8.0934273212700256E-7</v>
      </c>
      <c r="X5">
        <v>8.0934273212700256E-7</v>
      </c>
      <c r="Y5">
        <v>8.0934273212700256E-7</v>
      </c>
      <c r="Z5">
        <v>8.0934273212700256E-7</v>
      </c>
      <c r="AA5">
        <v>8.0934273212700256E-7</v>
      </c>
      <c r="AB5">
        <v>8.0934273212700256E-7</v>
      </c>
      <c r="AC5">
        <v>8.0934273212700256E-7</v>
      </c>
      <c r="AD5">
        <v>8.0934273212700256E-7</v>
      </c>
      <c r="AE5">
        <v>8.0934273212700256E-7</v>
      </c>
    </row>
    <row r="6" spans="1:31" x14ac:dyDescent="0.25">
      <c r="A6" t="s">
        <v>83</v>
      </c>
      <c r="B6">
        <v>6.1375839140065908E-7</v>
      </c>
      <c r="C6">
        <v>6.1375839140065908E-7</v>
      </c>
      <c r="D6">
        <v>6.1375839140065908E-7</v>
      </c>
      <c r="E6">
        <v>8.776744997029426E-7</v>
      </c>
      <c r="F6">
        <v>7.9174832490685045E-7</v>
      </c>
      <c r="G6">
        <v>7.3896510324639371E-7</v>
      </c>
      <c r="H6">
        <v>6.8618188158593696E-7</v>
      </c>
      <c r="I6">
        <v>6.3339865992548032E-7</v>
      </c>
      <c r="J6">
        <v>5.8061543826502357E-7</v>
      </c>
      <c r="K6">
        <v>5.2783221660456693E-7</v>
      </c>
      <c r="L6">
        <v>5.2783221660456693E-7</v>
      </c>
      <c r="M6">
        <v>5.2783221660456693E-7</v>
      </c>
      <c r="N6">
        <v>5.2783221660456693E-7</v>
      </c>
      <c r="O6">
        <v>5.2783221660456693E-7</v>
      </c>
      <c r="P6">
        <v>5.2783221660456693E-7</v>
      </c>
      <c r="Q6">
        <v>5.2783221660456693E-7</v>
      </c>
      <c r="R6">
        <v>5.2783221660456693E-7</v>
      </c>
      <c r="S6">
        <v>5.2783221660456693E-7</v>
      </c>
      <c r="T6">
        <v>5.2783221660456693E-7</v>
      </c>
      <c r="U6">
        <v>5.2783221660456693E-7</v>
      </c>
      <c r="V6">
        <v>5.2783221660456693E-7</v>
      </c>
      <c r="W6">
        <v>5.2783221660456693E-7</v>
      </c>
      <c r="X6">
        <v>5.2783221660456693E-7</v>
      </c>
      <c r="Y6">
        <v>5.2783221660456693E-7</v>
      </c>
      <c r="Z6">
        <v>5.2783221660456693E-7</v>
      </c>
      <c r="AA6">
        <v>5.2783221660456693E-7</v>
      </c>
      <c r="AB6">
        <v>5.2783221660456693E-7</v>
      </c>
      <c r="AC6">
        <v>5.2783221660456693E-7</v>
      </c>
      <c r="AD6">
        <v>5.2783221660456693E-7</v>
      </c>
      <c r="AE6">
        <v>5.2783221660456693E-7</v>
      </c>
    </row>
    <row r="7" spans="1:31" x14ac:dyDescent="0.25">
      <c r="A7" t="s">
        <v>84</v>
      </c>
      <c r="B7">
        <v>5.1146532616721595E-7</v>
      </c>
      <c r="C7">
        <v>5.1146532616721595E-7</v>
      </c>
      <c r="D7">
        <v>5.1146532616721595E-7</v>
      </c>
      <c r="E7">
        <v>7.3139541641911888E-7</v>
      </c>
      <c r="F7">
        <v>6.5979027075570869E-7</v>
      </c>
      <c r="G7">
        <v>6.1580425270532811E-7</v>
      </c>
      <c r="H7">
        <v>5.7181823465494752E-7</v>
      </c>
      <c r="I7">
        <v>5.2783221660456704E-7</v>
      </c>
      <c r="J7">
        <v>4.8384619855418635E-7</v>
      </c>
      <c r="K7">
        <v>4.3986018050380581E-7</v>
      </c>
      <c r="L7">
        <v>4.3986018050380581E-7</v>
      </c>
      <c r="M7">
        <v>4.3986018050380581E-7</v>
      </c>
      <c r="N7">
        <v>4.3986018050380581E-7</v>
      </c>
      <c r="O7">
        <v>4.3986018050380581E-7</v>
      </c>
      <c r="P7">
        <v>4.3986018050380581E-7</v>
      </c>
      <c r="Q7">
        <v>4.3986018050380581E-7</v>
      </c>
      <c r="R7">
        <v>4.3986018050380581E-7</v>
      </c>
      <c r="S7">
        <v>4.3986018050380581E-7</v>
      </c>
      <c r="T7">
        <v>4.3986018050380581E-7</v>
      </c>
      <c r="U7">
        <v>4.3986018050380581E-7</v>
      </c>
      <c r="V7">
        <v>4.3986018050380581E-7</v>
      </c>
      <c r="W7">
        <v>4.3986018050380581E-7</v>
      </c>
      <c r="X7">
        <v>4.3986018050380581E-7</v>
      </c>
      <c r="Y7">
        <v>4.3986018050380581E-7</v>
      </c>
      <c r="Z7">
        <v>4.3986018050380581E-7</v>
      </c>
      <c r="AA7">
        <v>4.3986018050380581E-7</v>
      </c>
      <c r="AB7">
        <v>4.3986018050380581E-7</v>
      </c>
      <c r="AC7">
        <v>4.3986018050380581E-7</v>
      </c>
      <c r="AD7">
        <v>4.3986018050380581E-7</v>
      </c>
      <c r="AE7">
        <v>4.3986018050380581E-7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6.1375839140065908E-7</v>
      </c>
      <c r="C9">
        <v>6.1375839140065908E-7</v>
      </c>
      <c r="D9">
        <v>6.1375839140065908E-7</v>
      </c>
      <c r="E9">
        <v>8.776744997029426E-7</v>
      </c>
      <c r="F9">
        <v>7.9174832490685045E-7</v>
      </c>
      <c r="G9">
        <v>7.3896510324639371E-7</v>
      </c>
      <c r="H9">
        <v>6.8618188158593696E-7</v>
      </c>
      <c r="I9">
        <v>6.3339865992548032E-7</v>
      </c>
      <c r="J9">
        <v>5.8061543826502357E-7</v>
      </c>
      <c r="K9">
        <v>5.2783221660456693E-7</v>
      </c>
      <c r="L9">
        <v>5.2783221660456693E-7</v>
      </c>
      <c r="M9">
        <v>5.2783221660456693E-7</v>
      </c>
      <c r="N9">
        <v>5.2783221660456693E-7</v>
      </c>
      <c r="O9">
        <v>5.2783221660456693E-7</v>
      </c>
      <c r="P9">
        <v>5.2783221660456693E-7</v>
      </c>
      <c r="Q9">
        <v>5.2783221660456693E-7</v>
      </c>
      <c r="R9">
        <v>5.2783221660456693E-7</v>
      </c>
      <c r="S9">
        <v>5.2783221660456693E-7</v>
      </c>
      <c r="T9">
        <v>5.2783221660456693E-7</v>
      </c>
      <c r="U9">
        <v>5.2783221660456693E-7</v>
      </c>
      <c r="V9">
        <v>5.2783221660456693E-7</v>
      </c>
      <c r="W9">
        <v>5.2783221660456693E-7</v>
      </c>
      <c r="X9">
        <v>5.2783221660456693E-7</v>
      </c>
      <c r="Y9">
        <v>5.2783221660456693E-7</v>
      </c>
      <c r="Z9">
        <v>5.2783221660456693E-7</v>
      </c>
      <c r="AA9">
        <v>5.2783221660456693E-7</v>
      </c>
      <c r="AB9">
        <v>5.2783221660456693E-7</v>
      </c>
      <c r="AC9">
        <v>5.2783221660456693E-7</v>
      </c>
      <c r="AD9">
        <v>5.2783221660456693E-7</v>
      </c>
      <c r="AE9">
        <v>5.2783221660456693E-7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E9"/>
  <sheetViews>
    <sheetView workbookViewId="0">
      <selection activeCell="D22" sqref="D22"/>
    </sheetView>
  </sheetViews>
  <sheetFormatPr defaultRowHeight="15" x14ac:dyDescent="0.25"/>
  <cols>
    <col min="1" max="1" width="26.7109375" bestFit="1" customWidth="1"/>
  </cols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3.5624062368962998E-5</v>
      </c>
      <c r="C2">
        <v>3.5624062368962998E-5</v>
      </c>
      <c r="D2">
        <v>3.5624062368962998E-5</v>
      </c>
      <c r="E2">
        <v>3.5624062368962998E-5</v>
      </c>
      <c r="F2">
        <v>4.8804965445479308E-5</v>
      </c>
      <c r="G2">
        <v>4.9731191067072363E-5</v>
      </c>
      <c r="H2">
        <v>5.0657416688665397E-5</v>
      </c>
      <c r="I2">
        <v>5.1583642310258438E-5</v>
      </c>
      <c r="J2">
        <v>5.2509867931851472E-5</v>
      </c>
      <c r="K2">
        <v>5.343609355344452E-5</v>
      </c>
      <c r="L2">
        <v>5.3863582301872061E-5</v>
      </c>
      <c r="M2">
        <v>5.4291071050299608E-5</v>
      </c>
      <c r="N2">
        <v>5.4718559798727162E-5</v>
      </c>
      <c r="O2">
        <v>5.5146048547154737E-5</v>
      </c>
      <c r="P2">
        <v>5.5573537295582278E-5</v>
      </c>
      <c r="Q2">
        <v>5.6001026044009852E-5</v>
      </c>
      <c r="R2">
        <v>5.6428514792437407E-5</v>
      </c>
      <c r="S2">
        <v>5.6856003540864968E-5</v>
      </c>
      <c r="T2">
        <v>5.7283492289292522E-5</v>
      </c>
      <c r="U2">
        <v>5.7710981037720069E-5</v>
      </c>
      <c r="V2">
        <v>5.7710981037720069E-5</v>
      </c>
      <c r="W2">
        <v>5.7710981037720069E-5</v>
      </c>
      <c r="X2">
        <v>5.7710981037720069E-5</v>
      </c>
      <c r="Y2">
        <v>5.7710981037720069E-5</v>
      </c>
      <c r="Z2">
        <v>5.7710981037720069E-5</v>
      </c>
      <c r="AA2">
        <v>5.7710981037720069E-5</v>
      </c>
      <c r="AB2">
        <v>5.7710981037720069E-5</v>
      </c>
      <c r="AC2">
        <v>5.7710981037720069E-5</v>
      </c>
      <c r="AD2">
        <v>5.7710981037720069E-5</v>
      </c>
      <c r="AE2">
        <v>5.7710981037720069E-5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AE9"/>
  <sheetViews>
    <sheetView workbookViewId="0">
      <selection activeCell="C5" sqref="C5"/>
    </sheetView>
  </sheetViews>
  <sheetFormatPr defaultRowHeight="15" x14ac:dyDescent="0.25"/>
  <cols>
    <col min="1" max="1" width="26.7109375" bestFit="1" customWidth="1"/>
  </cols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2.5442377244143941E-5</v>
      </c>
      <c r="C2">
        <v>2.5442377244143941E-5</v>
      </c>
      <c r="D2">
        <v>2.5442377244143941E-5</v>
      </c>
      <c r="E2">
        <v>2.5442377244143941E-5</v>
      </c>
      <c r="F2">
        <v>3.4856056824477212E-5</v>
      </c>
      <c r="G2">
        <v>3.5517558632824941E-5</v>
      </c>
      <c r="H2">
        <v>3.6179060441172697E-5</v>
      </c>
      <c r="I2">
        <v>3.6840562249520433E-5</v>
      </c>
      <c r="J2">
        <v>3.7502064057868169E-5</v>
      </c>
      <c r="K2">
        <v>3.8163565866215918E-5</v>
      </c>
      <c r="L2">
        <v>3.8468874393145642E-5</v>
      </c>
      <c r="M2">
        <v>3.8774182920075373E-5</v>
      </c>
      <c r="N2">
        <v>3.9079491447005103E-5</v>
      </c>
      <c r="O2">
        <v>3.9384799973934827E-5</v>
      </c>
      <c r="P2">
        <v>3.9690108500864537E-5</v>
      </c>
      <c r="Q2">
        <v>3.9995417027794281E-5</v>
      </c>
      <c r="R2">
        <v>4.0300725554724019E-5</v>
      </c>
      <c r="S2">
        <v>4.0606034081653743E-5</v>
      </c>
      <c r="T2">
        <v>4.091134260858346E-5</v>
      </c>
      <c r="U2">
        <v>4.121665113551319E-5</v>
      </c>
      <c r="V2">
        <v>4.121665113551319E-5</v>
      </c>
      <c r="W2">
        <v>4.121665113551319E-5</v>
      </c>
      <c r="X2">
        <v>4.121665113551319E-5</v>
      </c>
      <c r="Y2">
        <v>4.121665113551319E-5</v>
      </c>
      <c r="Z2">
        <v>4.121665113551319E-5</v>
      </c>
      <c r="AA2">
        <v>4.121665113551319E-5</v>
      </c>
      <c r="AB2">
        <v>4.121665113551319E-5</v>
      </c>
      <c r="AC2">
        <v>4.121665113551319E-5</v>
      </c>
      <c r="AD2">
        <v>4.121665113551319E-5</v>
      </c>
      <c r="AE2">
        <v>4.121665113551319E-5</v>
      </c>
    </row>
    <row r="3" spans="1:31" x14ac:dyDescent="0.25">
      <c r="A3" t="s">
        <v>80</v>
      </c>
      <c r="B3">
        <v>1.2222265716016191E-5</v>
      </c>
      <c r="C3">
        <v>1.2222265716016191E-5</v>
      </c>
      <c r="D3">
        <v>1.2222265716016191E-5</v>
      </c>
      <c r="E3">
        <v>1.2222265716016191E-5</v>
      </c>
      <c r="F3">
        <v>1.2222265716016191E-5</v>
      </c>
      <c r="G3">
        <v>1.2222265716016191E-5</v>
      </c>
      <c r="H3">
        <v>1.2222265716016191E-5</v>
      </c>
      <c r="I3">
        <v>1.2222265716016191E-5</v>
      </c>
      <c r="J3">
        <v>1.2222265716016191E-5</v>
      </c>
      <c r="K3">
        <v>1.2222265716016191E-5</v>
      </c>
      <c r="L3">
        <v>1.2222265716016191E-5</v>
      </c>
      <c r="M3">
        <v>1.2222265716016191E-5</v>
      </c>
      <c r="N3">
        <v>1.2222265716016191E-5</v>
      </c>
      <c r="O3">
        <v>1.2222265716016191E-5</v>
      </c>
      <c r="P3">
        <v>1.2222265716016191E-5</v>
      </c>
      <c r="Q3">
        <v>1.2222265716016191E-5</v>
      </c>
      <c r="R3">
        <v>1.2222265716016191E-5</v>
      </c>
      <c r="S3">
        <v>1.2222265716016191E-5</v>
      </c>
      <c r="T3">
        <v>1.2222265716016191E-5</v>
      </c>
      <c r="U3">
        <v>1.2222265716016191E-5</v>
      </c>
      <c r="V3">
        <v>1.2222265716016191E-5</v>
      </c>
      <c r="W3">
        <v>1.2222265716016191E-5</v>
      </c>
      <c r="X3">
        <v>1.2222265716016191E-5</v>
      </c>
      <c r="Y3">
        <v>1.2222265716016191E-5</v>
      </c>
      <c r="Z3">
        <v>1.2222265716016191E-5</v>
      </c>
      <c r="AA3">
        <v>1.2222265716016191E-5</v>
      </c>
      <c r="AB3">
        <v>1.2222265716016191E-5</v>
      </c>
      <c r="AC3">
        <v>1.2222265716016191E-5</v>
      </c>
      <c r="AD3">
        <v>1.2222265716016191E-5</v>
      </c>
      <c r="AE3">
        <v>1.2222265716016191E-5</v>
      </c>
    </row>
    <row r="4" spans="1:31" x14ac:dyDescent="0.25">
      <c r="A4" t="s">
        <v>81</v>
      </c>
      <c r="B4">
        <v>1.2222265716016191E-5</v>
      </c>
      <c r="C4">
        <v>1.2222265716016191E-5</v>
      </c>
      <c r="D4">
        <v>1.2222265716016191E-5</v>
      </c>
      <c r="E4">
        <v>1.2222265716016191E-5</v>
      </c>
      <c r="F4">
        <v>1.3757917418823851E-5</v>
      </c>
      <c r="G4">
        <v>1.386582807902114E-5</v>
      </c>
      <c r="H4">
        <v>1.397373873921844E-5</v>
      </c>
      <c r="I4">
        <v>1.408164939941573E-5</v>
      </c>
      <c r="J4">
        <v>1.418956005961303E-5</v>
      </c>
      <c r="K4">
        <v>1.4297470719810319E-5</v>
      </c>
      <c r="L4">
        <v>1.434727563990138E-5</v>
      </c>
      <c r="M4">
        <v>1.439708055999244E-5</v>
      </c>
      <c r="N4">
        <v>1.44468854800835E-5</v>
      </c>
      <c r="O4">
        <v>1.449669040017456E-5</v>
      </c>
      <c r="P4">
        <v>1.4546495320265621E-5</v>
      </c>
      <c r="Q4">
        <v>1.4596300240356679E-5</v>
      </c>
      <c r="R4">
        <v>1.4646105160447739E-5</v>
      </c>
      <c r="S4">
        <v>1.46959100805388E-5</v>
      </c>
      <c r="T4">
        <v>1.474571500062986E-5</v>
      </c>
      <c r="U4">
        <v>1.479551992072092E-5</v>
      </c>
      <c r="V4">
        <v>1.479551992072092E-5</v>
      </c>
      <c r="W4">
        <v>1.479551992072092E-5</v>
      </c>
      <c r="X4">
        <v>1.479551992072092E-5</v>
      </c>
      <c r="Y4">
        <v>1.479551992072092E-5</v>
      </c>
      <c r="Z4">
        <v>1.479551992072092E-5</v>
      </c>
      <c r="AA4">
        <v>1.479551992072092E-5</v>
      </c>
      <c r="AB4">
        <v>1.479551992072092E-5</v>
      </c>
      <c r="AC4">
        <v>1.479551992072092E-5</v>
      </c>
      <c r="AD4">
        <v>1.479551992072092E-5</v>
      </c>
      <c r="AE4">
        <v>1.479551992072092E-5</v>
      </c>
    </row>
    <row r="5" spans="1:31" x14ac:dyDescent="0.25">
      <c r="A5" t="s">
        <v>82</v>
      </c>
      <c r="B5">
        <v>1.2222265716016191E-5</v>
      </c>
      <c r="C5">
        <v>1.2222265716016191E-5</v>
      </c>
      <c r="D5">
        <v>1.2222265716016191E-5</v>
      </c>
      <c r="E5">
        <v>1.2222265716016191E-5</v>
      </c>
      <c r="F5">
        <v>1.2222265716016191E-5</v>
      </c>
      <c r="G5">
        <v>1.2222265716016191E-5</v>
      </c>
      <c r="H5">
        <v>1.2222265716016191E-5</v>
      </c>
      <c r="I5">
        <v>1.2222265716016191E-5</v>
      </c>
      <c r="J5">
        <v>1.2222265716016191E-5</v>
      </c>
      <c r="K5">
        <v>1.2222265716016191E-5</v>
      </c>
      <c r="L5">
        <v>1.2222265716016191E-5</v>
      </c>
      <c r="M5">
        <v>1.2222265716016191E-5</v>
      </c>
      <c r="N5">
        <v>1.2222265716016191E-5</v>
      </c>
      <c r="O5">
        <v>1.2222265716016191E-5</v>
      </c>
      <c r="P5">
        <v>1.2222265716016191E-5</v>
      </c>
      <c r="Q5">
        <v>1.2222265716016191E-5</v>
      </c>
      <c r="R5">
        <v>1.2222265716016191E-5</v>
      </c>
      <c r="S5">
        <v>1.2222265716016191E-5</v>
      </c>
      <c r="T5">
        <v>1.2222265716016191E-5</v>
      </c>
      <c r="U5">
        <v>1.2222265716016191E-5</v>
      </c>
      <c r="V5">
        <v>1.2222265716016191E-5</v>
      </c>
      <c r="W5">
        <v>1.2222265716016191E-5</v>
      </c>
      <c r="X5">
        <v>1.2222265716016191E-5</v>
      </c>
      <c r="Y5">
        <v>1.2222265716016191E-5</v>
      </c>
      <c r="Z5">
        <v>1.2222265716016191E-5</v>
      </c>
      <c r="AA5">
        <v>1.2222265716016191E-5</v>
      </c>
      <c r="AB5">
        <v>1.2222265716016191E-5</v>
      </c>
      <c r="AC5">
        <v>1.2222265716016191E-5</v>
      </c>
      <c r="AD5">
        <v>1.2222265716016191E-5</v>
      </c>
      <c r="AE5">
        <v>1.2222265716016191E-5</v>
      </c>
    </row>
    <row r="6" spans="1:31" x14ac:dyDescent="0.25">
      <c r="A6" t="s">
        <v>83</v>
      </c>
      <c r="B6">
        <v>1.2222265716016191E-5</v>
      </c>
      <c r="C6">
        <v>1.2222265716016191E-5</v>
      </c>
      <c r="D6">
        <v>1.2222265716016191E-5</v>
      </c>
      <c r="E6">
        <v>1.2222265716016191E-5</v>
      </c>
      <c r="F6">
        <v>1.2222265716016191E-5</v>
      </c>
      <c r="G6">
        <v>1.2222265716016191E-5</v>
      </c>
      <c r="H6">
        <v>1.2222265716016191E-5</v>
      </c>
      <c r="I6">
        <v>1.2222265716016191E-5</v>
      </c>
      <c r="J6">
        <v>1.2222265716016191E-5</v>
      </c>
      <c r="K6">
        <v>1.2222265716016191E-5</v>
      </c>
      <c r="L6">
        <v>1.2222265716016191E-5</v>
      </c>
      <c r="M6">
        <v>1.2222265716016191E-5</v>
      </c>
      <c r="N6">
        <v>1.2222265716016191E-5</v>
      </c>
      <c r="O6">
        <v>1.2222265716016191E-5</v>
      </c>
      <c r="P6">
        <v>1.2222265716016191E-5</v>
      </c>
      <c r="Q6">
        <v>1.2222265716016191E-5</v>
      </c>
      <c r="R6">
        <v>1.2222265716016191E-5</v>
      </c>
      <c r="S6">
        <v>1.2222265716016191E-5</v>
      </c>
      <c r="T6">
        <v>1.2222265716016191E-5</v>
      </c>
      <c r="U6">
        <v>1.2222265716016191E-5</v>
      </c>
      <c r="V6">
        <v>1.2222265716016191E-5</v>
      </c>
      <c r="W6">
        <v>1.2222265716016191E-5</v>
      </c>
      <c r="X6">
        <v>1.2222265716016191E-5</v>
      </c>
      <c r="Y6">
        <v>1.2222265716016191E-5</v>
      </c>
      <c r="Z6">
        <v>1.2222265716016191E-5</v>
      </c>
      <c r="AA6">
        <v>1.2222265716016191E-5</v>
      </c>
      <c r="AB6">
        <v>1.2222265716016191E-5</v>
      </c>
      <c r="AC6">
        <v>1.2222265716016191E-5</v>
      </c>
      <c r="AD6">
        <v>1.2222265716016191E-5</v>
      </c>
      <c r="AE6">
        <v>1.2222265716016191E-5</v>
      </c>
    </row>
    <row r="7" spans="1:31" x14ac:dyDescent="0.25">
      <c r="A7" t="s">
        <v>84</v>
      </c>
      <c r="B7">
        <v>1.2222265716016191E-5</v>
      </c>
      <c r="C7">
        <v>1.2222265716016191E-5</v>
      </c>
      <c r="D7">
        <v>1.2222265716016191E-5</v>
      </c>
      <c r="E7">
        <v>1.2222265716016191E-5</v>
      </c>
      <c r="F7">
        <v>1.2222265716016191E-5</v>
      </c>
      <c r="G7">
        <v>1.2222265716016191E-5</v>
      </c>
      <c r="H7">
        <v>1.2222265716016191E-5</v>
      </c>
      <c r="I7">
        <v>1.2222265716016191E-5</v>
      </c>
      <c r="J7">
        <v>1.2222265716016191E-5</v>
      </c>
      <c r="K7">
        <v>1.2222265716016191E-5</v>
      </c>
      <c r="L7">
        <v>1.2222265716016191E-5</v>
      </c>
      <c r="M7">
        <v>1.2222265716016191E-5</v>
      </c>
      <c r="N7">
        <v>1.2222265716016191E-5</v>
      </c>
      <c r="O7">
        <v>1.2222265716016191E-5</v>
      </c>
      <c r="P7">
        <v>1.2222265716016191E-5</v>
      </c>
      <c r="Q7">
        <v>1.2222265716016191E-5</v>
      </c>
      <c r="R7">
        <v>1.2222265716016191E-5</v>
      </c>
      <c r="S7">
        <v>1.2222265716016191E-5</v>
      </c>
      <c r="T7">
        <v>1.2222265716016191E-5</v>
      </c>
      <c r="U7">
        <v>1.2222265716016191E-5</v>
      </c>
      <c r="V7">
        <v>1.2222265716016191E-5</v>
      </c>
      <c r="W7">
        <v>1.2222265716016191E-5</v>
      </c>
      <c r="X7">
        <v>1.2222265716016191E-5</v>
      </c>
      <c r="Y7">
        <v>1.2222265716016191E-5</v>
      </c>
      <c r="Z7">
        <v>1.2222265716016191E-5</v>
      </c>
      <c r="AA7">
        <v>1.2222265716016191E-5</v>
      </c>
      <c r="AB7">
        <v>1.2222265716016191E-5</v>
      </c>
      <c r="AC7">
        <v>1.2222265716016191E-5</v>
      </c>
      <c r="AD7">
        <v>1.2222265716016191E-5</v>
      </c>
      <c r="AE7">
        <v>1.2222265716016191E-5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1.2222265716016191E-5</v>
      </c>
      <c r="C9">
        <v>1.2222265716016191E-5</v>
      </c>
      <c r="D9">
        <v>1.2222265716016191E-5</v>
      </c>
      <c r="E9">
        <v>1.2222265716016191E-5</v>
      </c>
      <c r="F9">
        <v>1.2222265716016191E-5</v>
      </c>
      <c r="G9">
        <v>1.2222265716016191E-5</v>
      </c>
      <c r="H9">
        <v>1.2222265716016191E-5</v>
      </c>
      <c r="I9">
        <v>1.2222265716016191E-5</v>
      </c>
      <c r="J9">
        <v>1.2222265716016191E-5</v>
      </c>
      <c r="K9">
        <v>1.2222265716016191E-5</v>
      </c>
      <c r="L9">
        <v>1.2222265716016191E-5</v>
      </c>
      <c r="M9">
        <v>1.2222265716016191E-5</v>
      </c>
      <c r="N9">
        <v>1.2222265716016191E-5</v>
      </c>
      <c r="O9">
        <v>1.2222265716016191E-5</v>
      </c>
      <c r="P9">
        <v>1.2222265716016191E-5</v>
      </c>
      <c r="Q9">
        <v>1.2222265716016191E-5</v>
      </c>
      <c r="R9">
        <v>1.2222265716016191E-5</v>
      </c>
      <c r="S9">
        <v>1.2222265716016191E-5</v>
      </c>
      <c r="T9">
        <v>1.2222265716016191E-5</v>
      </c>
      <c r="U9">
        <v>1.2222265716016191E-5</v>
      </c>
      <c r="V9">
        <v>1.2222265716016191E-5</v>
      </c>
      <c r="W9">
        <v>1.2222265716016191E-5</v>
      </c>
      <c r="X9">
        <v>1.2222265716016191E-5</v>
      </c>
      <c r="Y9">
        <v>1.2222265716016191E-5</v>
      </c>
      <c r="Z9">
        <v>1.2222265716016191E-5</v>
      </c>
      <c r="AA9">
        <v>1.2222265716016191E-5</v>
      </c>
      <c r="AB9">
        <v>1.2222265716016191E-5</v>
      </c>
      <c r="AC9">
        <v>1.2222265716016191E-5</v>
      </c>
      <c r="AD9">
        <v>1.2222265716016191E-5</v>
      </c>
      <c r="AE9">
        <v>1.2222265716016191E-5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E9"/>
  <sheetViews>
    <sheetView workbookViewId="0">
      <selection activeCell="C21" sqref="C21"/>
    </sheetView>
  </sheetViews>
  <sheetFormatPr defaultRowHeight="15" x14ac:dyDescent="0.25"/>
  <cols>
    <col min="1" max="1" width="26.7109375" bestFit="1" customWidth="1"/>
  </cols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3.5624062368962998E-5</v>
      </c>
      <c r="C2">
        <v>3.5624062368962998E-5</v>
      </c>
      <c r="D2">
        <v>3.5624062368962998E-5</v>
      </c>
      <c r="E2">
        <v>3.5624062368962998E-5</v>
      </c>
      <c r="F2">
        <v>4.8804965445479308E-5</v>
      </c>
      <c r="G2">
        <v>4.9731191067072363E-5</v>
      </c>
      <c r="H2">
        <v>5.0657416688665397E-5</v>
      </c>
      <c r="I2">
        <v>5.1583642310258438E-5</v>
      </c>
      <c r="J2">
        <v>5.2509867931851472E-5</v>
      </c>
      <c r="K2">
        <v>5.343609355344452E-5</v>
      </c>
      <c r="L2">
        <v>5.3863582301872061E-5</v>
      </c>
      <c r="M2">
        <v>5.4291071050299608E-5</v>
      </c>
      <c r="N2">
        <v>5.4718559798727162E-5</v>
      </c>
      <c r="O2">
        <v>5.5146048547154737E-5</v>
      </c>
      <c r="P2">
        <v>5.5573537295582278E-5</v>
      </c>
      <c r="Q2">
        <v>5.6001026044009852E-5</v>
      </c>
      <c r="R2">
        <v>5.6428514792437407E-5</v>
      </c>
      <c r="S2">
        <v>5.6856003540864968E-5</v>
      </c>
      <c r="T2">
        <v>5.7283492289292522E-5</v>
      </c>
      <c r="U2">
        <v>5.7710981037720069E-5</v>
      </c>
      <c r="V2">
        <v>5.7710981037720069E-5</v>
      </c>
      <c r="W2">
        <v>5.7710981037720069E-5</v>
      </c>
      <c r="X2">
        <v>5.7710981037720069E-5</v>
      </c>
      <c r="Y2">
        <v>5.7710981037720069E-5</v>
      </c>
      <c r="Z2">
        <v>5.7710981037720069E-5</v>
      </c>
      <c r="AA2">
        <v>5.7710981037720069E-5</v>
      </c>
      <c r="AB2">
        <v>5.7710981037720069E-5</v>
      </c>
      <c r="AC2">
        <v>5.7710981037720069E-5</v>
      </c>
      <c r="AD2">
        <v>5.7710981037720069E-5</v>
      </c>
      <c r="AE2">
        <v>5.7710981037720069E-5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E9"/>
  <sheetViews>
    <sheetView workbookViewId="0">
      <selection activeCell="C2" sqref="C2"/>
    </sheetView>
  </sheetViews>
  <sheetFormatPr defaultRowHeight="15" x14ac:dyDescent="0.25"/>
  <cols>
    <col min="1" max="1" width="26.7109375" bestFit="1" customWidth="1"/>
  </cols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2.5442377244143941E-5</v>
      </c>
      <c r="C2">
        <v>2.5442377244143941E-5</v>
      </c>
      <c r="D2">
        <v>2.5442377244143941E-5</v>
      </c>
      <c r="E2">
        <v>2.5442377244143941E-5</v>
      </c>
      <c r="F2">
        <v>3.4856056824477212E-5</v>
      </c>
      <c r="G2">
        <v>3.5517558632824941E-5</v>
      </c>
      <c r="H2">
        <v>3.6179060441172697E-5</v>
      </c>
      <c r="I2">
        <v>3.6840562249520433E-5</v>
      </c>
      <c r="J2">
        <v>3.7502064057868169E-5</v>
      </c>
      <c r="K2">
        <v>3.8163565866215918E-5</v>
      </c>
      <c r="L2">
        <v>3.8468874393145642E-5</v>
      </c>
      <c r="M2">
        <v>3.8774182920075373E-5</v>
      </c>
      <c r="N2">
        <v>3.9079491447005103E-5</v>
      </c>
      <c r="O2">
        <v>3.9384799973934827E-5</v>
      </c>
      <c r="P2">
        <v>3.9690108500864537E-5</v>
      </c>
      <c r="Q2">
        <v>3.9995417027794281E-5</v>
      </c>
      <c r="R2">
        <v>4.0300725554724019E-5</v>
      </c>
      <c r="S2">
        <v>4.0606034081653743E-5</v>
      </c>
      <c r="T2">
        <v>4.091134260858346E-5</v>
      </c>
      <c r="U2">
        <v>4.121665113551319E-5</v>
      </c>
      <c r="V2">
        <v>4.121665113551319E-5</v>
      </c>
      <c r="W2">
        <v>4.121665113551319E-5</v>
      </c>
      <c r="X2">
        <v>4.121665113551319E-5</v>
      </c>
      <c r="Y2">
        <v>4.121665113551319E-5</v>
      </c>
      <c r="Z2">
        <v>4.121665113551319E-5</v>
      </c>
      <c r="AA2">
        <v>4.121665113551319E-5</v>
      </c>
      <c r="AB2">
        <v>4.121665113551319E-5</v>
      </c>
      <c r="AC2">
        <v>4.121665113551319E-5</v>
      </c>
      <c r="AD2">
        <v>4.121665113551319E-5</v>
      </c>
      <c r="AE2">
        <v>4.121665113551319E-5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3"/>
  </sheetPr>
  <dimension ref="A1:AE9"/>
  <sheetViews>
    <sheetView workbookViewId="0">
      <selection activeCell="B13" sqref="B13"/>
    </sheetView>
  </sheetViews>
  <sheetFormatPr defaultRowHeight="15" x14ac:dyDescent="0.25"/>
  <cols>
    <col min="1" max="1" width="26.7109375" bestFit="1" customWidth="1"/>
  </cols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E9"/>
  <sheetViews>
    <sheetView workbookViewId="0">
      <selection activeCell="G5" sqref="G5"/>
    </sheetView>
  </sheetViews>
  <sheetFormatPr defaultRowHeight="15" x14ac:dyDescent="0.25"/>
  <cols>
    <col min="1" max="1" width="26.7109375" bestFit="1" customWidth="1"/>
  </cols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4.9540791557612374E-6</v>
      </c>
      <c r="C4">
        <v>4.9540791557612374E-6</v>
      </c>
      <c r="D4">
        <v>4.9540791557612374E-6</v>
      </c>
      <c r="E4">
        <v>7.0843331927385697E-6</v>
      </c>
      <c r="F4">
        <v>6.3907621109319953E-6</v>
      </c>
      <c r="G4">
        <v>5.96471130353653E-6</v>
      </c>
      <c r="H4">
        <v>5.5386604961410639E-6</v>
      </c>
      <c r="I4">
        <v>5.1126096887455969E-6</v>
      </c>
      <c r="J4">
        <v>4.6865588813501308E-6</v>
      </c>
      <c r="K4">
        <v>4.2605080739546638E-6</v>
      </c>
      <c r="L4">
        <v>4.2605080739546638E-6</v>
      </c>
      <c r="M4">
        <v>4.2605080739546638E-6</v>
      </c>
      <c r="N4">
        <v>4.2605080739546638E-6</v>
      </c>
      <c r="O4">
        <v>4.2605080739546638E-6</v>
      </c>
      <c r="P4">
        <v>4.2605080739546638E-6</v>
      </c>
      <c r="Q4">
        <v>4.2605080739546638E-6</v>
      </c>
      <c r="R4">
        <v>4.2605080739546638E-6</v>
      </c>
      <c r="S4">
        <v>4.2605080739546638E-6</v>
      </c>
      <c r="T4">
        <v>4.2605080739546638E-6</v>
      </c>
      <c r="U4">
        <v>4.2605080739546638E-6</v>
      </c>
      <c r="V4">
        <v>4.2605080739546638E-6</v>
      </c>
      <c r="W4">
        <v>4.2605080739546638E-6</v>
      </c>
      <c r="X4">
        <v>4.2605080739546638E-6</v>
      </c>
      <c r="Y4">
        <v>4.2605080739546638E-6</v>
      </c>
      <c r="Z4">
        <v>4.2605080739546638E-6</v>
      </c>
      <c r="AA4">
        <v>4.2605080739546638E-6</v>
      </c>
      <c r="AB4">
        <v>4.2605080739546638E-6</v>
      </c>
      <c r="AC4">
        <v>4.2605080739546638E-6</v>
      </c>
      <c r="AD4">
        <v>4.2605080739546638E-6</v>
      </c>
      <c r="AE4">
        <v>4.2605080739546638E-6</v>
      </c>
    </row>
    <row r="5" spans="1:31" x14ac:dyDescent="0.25">
      <c r="A5" t="s">
        <v>82</v>
      </c>
      <c r="B5">
        <v>4.9540791557612374E-6</v>
      </c>
      <c r="C5">
        <v>4.9540791557612374E-6</v>
      </c>
      <c r="D5">
        <v>4.9540791557612374E-6</v>
      </c>
      <c r="E5">
        <v>7.0843331927385697E-6</v>
      </c>
      <c r="F5">
        <v>6.3907621109319953E-6</v>
      </c>
      <c r="G5">
        <v>5.96471130353653E-6</v>
      </c>
      <c r="H5">
        <v>5.5386604961410639E-6</v>
      </c>
      <c r="I5">
        <v>5.1126096887455969E-6</v>
      </c>
      <c r="J5">
        <v>4.6865588813501308E-6</v>
      </c>
      <c r="K5">
        <v>4.2605080739546638E-6</v>
      </c>
      <c r="L5">
        <v>4.2605080739546638E-6</v>
      </c>
      <c r="M5">
        <v>4.2605080739546638E-6</v>
      </c>
      <c r="N5">
        <v>4.2605080739546638E-6</v>
      </c>
      <c r="O5">
        <v>4.2605080739546638E-6</v>
      </c>
      <c r="P5">
        <v>4.2605080739546638E-6</v>
      </c>
      <c r="Q5">
        <v>4.2605080739546638E-6</v>
      </c>
      <c r="R5">
        <v>4.2605080739546638E-6</v>
      </c>
      <c r="S5">
        <v>4.2605080739546638E-6</v>
      </c>
      <c r="T5">
        <v>4.2605080739546638E-6</v>
      </c>
      <c r="U5">
        <v>4.2605080739546638E-6</v>
      </c>
      <c r="V5">
        <v>4.2605080739546638E-6</v>
      </c>
      <c r="W5">
        <v>4.2605080739546638E-6</v>
      </c>
      <c r="X5">
        <v>4.2605080739546638E-6</v>
      </c>
      <c r="Y5">
        <v>4.2605080739546638E-6</v>
      </c>
      <c r="Z5">
        <v>4.2605080739546638E-6</v>
      </c>
      <c r="AA5">
        <v>4.2605080739546638E-6</v>
      </c>
      <c r="AB5">
        <v>4.2605080739546638E-6</v>
      </c>
      <c r="AC5">
        <v>4.2605080739546638E-6</v>
      </c>
      <c r="AD5">
        <v>4.2605080739546638E-6</v>
      </c>
      <c r="AE5">
        <v>4.2605080739546638E-6</v>
      </c>
    </row>
    <row r="6" spans="1:31" x14ac:dyDescent="0.25">
      <c r="A6" t="s">
        <v>83</v>
      </c>
      <c r="B6">
        <v>2.4770395778806191E-6</v>
      </c>
      <c r="C6">
        <v>2.4770395778806191E-6</v>
      </c>
      <c r="D6">
        <v>2.4770395778806191E-6</v>
      </c>
      <c r="E6">
        <v>3.5421665963692849E-6</v>
      </c>
      <c r="F6">
        <v>3.1953810554659981E-6</v>
      </c>
      <c r="G6">
        <v>2.982355651768265E-6</v>
      </c>
      <c r="H6">
        <v>2.7693302480705319E-6</v>
      </c>
      <c r="I6">
        <v>2.556304844372798E-6</v>
      </c>
      <c r="J6">
        <v>2.343279440675065E-6</v>
      </c>
      <c r="K6">
        <v>2.1302540369773319E-6</v>
      </c>
      <c r="L6">
        <v>2.1302540369773319E-6</v>
      </c>
      <c r="M6">
        <v>2.1302540369773319E-6</v>
      </c>
      <c r="N6">
        <v>2.1302540369773319E-6</v>
      </c>
      <c r="O6">
        <v>2.1302540369773319E-6</v>
      </c>
      <c r="P6">
        <v>2.1302540369773319E-6</v>
      </c>
      <c r="Q6">
        <v>2.1302540369773319E-6</v>
      </c>
      <c r="R6">
        <v>2.1302540369773319E-6</v>
      </c>
      <c r="S6">
        <v>2.1302540369773319E-6</v>
      </c>
      <c r="T6">
        <v>2.1302540369773319E-6</v>
      </c>
      <c r="U6">
        <v>2.1302540369773319E-6</v>
      </c>
      <c r="V6">
        <v>2.1302540369773319E-6</v>
      </c>
      <c r="W6">
        <v>2.1302540369773319E-6</v>
      </c>
      <c r="X6">
        <v>2.1302540369773319E-6</v>
      </c>
      <c r="Y6">
        <v>2.1302540369773319E-6</v>
      </c>
      <c r="Z6">
        <v>2.1302540369773319E-6</v>
      </c>
      <c r="AA6">
        <v>2.1302540369773319E-6</v>
      </c>
      <c r="AB6">
        <v>2.1302540369773319E-6</v>
      </c>
      <c r="AC6">
        <v>2.1302540369773319E-6</v>
      </c>
      <c r="AD6">
        <v>2.1302540369773319E-6</v>
      </c>
      <c r="AE6">
        <v>2.1302540369773319E-6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4.9540791557612374E-6</v>
      </c>
      <c r="C9">
        <v>4.9540791557612374E-6</v>
      </c>
      <c r="D9">
        <v>4.9540791557612374E-6</v>
      </c>
      <c r="E9">
        <v>7.0843331927385697E-6</v>
      </c>
      <c r="F9">
        <v>6.3907621109319953E-6</v>
      </c>
      <c r="G9">
        <v>5.96471130353653E-6</v>
      </c>
      <c r="H9">
        <v>5.5386604961410639E-6</v>
      </c>
      <c r="I9">
        <v>5.1126096887455969E-6</v>
      </c>
      <c r="J9">
        <v>4.6865588813501308E-6</v>
      </c>
      <c r="K9">
        <v>4.2605080739546638E-6</v>
      </c>
      <c r="L9">
        <v>4.2605080739546638E-6</v>
      </c>
      <c r="M9">
        <v>4.2605080739546638E-6</v>
      </c>
      <c r="N9">
        <v>4.2605080739546638E-6</v>
      </c>
      <c r="O9">
        <v>4.2605080739546638E-6</v>
      </c>
      <c r="P9">
        <v>4.2605080739546638E-6</v>
      </c>
      <c r="Q9">
        <v>4.2605080739546638E-6</v>
      </c>
      <c r="R9">
        <v>4.2605080739546638E-6</v>
      </c>
      <c r="S9">
        <v>4.2605080739546638E-6</v>
      </c>
      <c r="T9">
        <v>4.2605080739546638E-6</v>
      </c>
      <c r="U9">
        <v>4.2605080739546638E-6</v>
      </c>
      <c r="V9">
        <v>4.2605080739546638E-6</v>
      </c>
      <c r="W9">
        <v>4.2605080739546638E-6</v>
      </c>
      <c r="X9">
        <v>4.2605080739546638E-6</v>
      </c>
      <c r="Y9">
        <v>4.2605080739546638E-6</v>
      </c>
      <c r="Z9">
        <v>4.2605080739546638E-6</v>
      </c>
      <c r="AA9">
        <v>4.2605080739546638E-6</v>
      </c>
      <c r="AB9">
        <v>4.2605080739546638E-6</v>
      </c>
      <c r="AC9">
        <v>4.2605080739546638E-6</v>
      </c>
      <c r="AD9">
        <v>4.2605080739546638E-6</v>
      </c>
      <c r="AE9">
        <v>4.2605080739546638E-6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E9"/>
  <sheetViews>
    <sheetView workbookViewId="0">
      <selection activeCell="D18" sqref="D18"/>
    </sheetView>
  </sheetViews>
  <sheetFormatPr defaultRowHeight="15" x14ac:dyDescent="0.25"/>
  <cols>
    <col min="1" max="1" width="26.7109375" bestFit="1" customWidth="1"/>
  </cols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5.048537925767598E-5</v>
      </c>
      <c r="C2">
        <v>5.048537925767598E-5</v>
      </c>
      <c r="D2">
        <v>5.048537925767598E-5</v>
      </c>
      <c r="E2">
        <v>5.5751884656723557E-5</v>
      </c>
      <c r="F2">
        <v>5.048537925767598E-5</v>
      </c>
      <c r="G2">
        <v>4.890542763796169E-5</v>
      </c>
      <c r="H2">
        <v>4.7325476018247428E-5</v>
      </c>
      <c r="I2">
        <v>4.5745524398533139E-5</v>
      </c>
      <c r="J2">
        <v>4.4165572778818863E-5</v>
      </c>
      <c r="K2">
        <v>4.2585621159104587E-5</v>
      </c>
      <c r="L2">
        <v>4.2848946429056958E-5</v>
      </c>
      <c r="M2">
        <v>4.3112271699009343E-5</v>
      </c>
      <c r="N2">
        <v>4.3375596968961728E-5</v>
      </c>
      <c r="O2">
        <v>4.3638922238914113E-5</v>
      </c>
      <c r="P2">
        <v>4.3902247508866478E-5</v>
      </c>
      <c r="Q2">
        <v>4.4165572778818863E-5</v>
      </c>
      <c r="R2">
        <v>4.4428898048771248E-5</v>
      </c>
      <c r="S2">
        <v>4.4692223318723633E-5</v>
      </c>
      <c r="T2">
        <v>4.4955548588676011E-5</v>
      </c>
      <c r="U2">
        <v>4.5218873858628382E-5</v>
      </c>
      <c r="V2">
        <v>4.5218873858628382E-5</v>
      </c>
      <c r="W2">
        <v>4.5218873858628382E-5</v>
      </c>
      <c r="X2">
        <v>4.5218873858628382E-5</v>
      </c>
      <c r="Y2">
        <v>4.5218873858628382E-5</v>
      </c>
      <c r="Z2">
        <v>4.5218873858628382E-5</v>
      </c>
      <c r="AA2">
        <v>4.5218873858628382E-5</v>
      </c>
      <c r="AB2">
        <v>4.5218873858628382E-5</v>
      </c>
      <c r="AC2">
        <v>4.5218873858628382E-5</v>
      </c>
      <c r="AD2">
        <v>4.5218873858628382E-5</v>
      </c>
      <c r="AE2">
        <v>4.5218873858628382E-5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5.048537925767598E-5</v>
      </c>
      <c r="C4">
        <v>5.048537925767598E-5</v>
      </c>
      <c r="D4">
        <v>5.048537925767598E-5</v>
      </c>
      <c r="E4">
        <v>5.5751884656723557E-5</v>
      </c>
      <c r="F4">
        <v>5.048537925767598E-5</v>
      </c>
      <c r="G4">
        <v>4.890542763796169E-5</v>
      </c>
      <c r="H4">
        <v>4.7325476018247428E-5</v>
      </c>
      <c r="I4">
        <v>4.5745524398533139E-5</v>
      </c>
      <c r="J4">
        <v>4.4165572778818863E-5</v>
      </c>
      <c r="K4">
        <v>4.2585621159104587E-5</v>
      </c>
      <c r="L4">
        <v>4.2848946429056958E-5</v>
      </c>
      <c r="M4">
        <v>4.3112271699009343E-5</v>
      </c>
      <c r="N4">
        <v>4.3375596968961728E-5</v>
      </c>
      <c r="O4">
        <v>4.3638922238914113E-5</v>
      </c>
      <c r="P4">
        <v>4.3902247508866478E-5</v>
      </c>
      <c r="Q4">
        <v>4.4165572778818863E-5</v>
      </c>
      <c r="R4">
        <v>4.4428898048771248E-5</v>
      </c>
      <c r="S4">
        <v>4.4692223318723633E-5</v>
      </c>
      <c r="T4">
        <v>4.4955548588676011E-5</v>
      </c>
      <c r="U4">
        <v>4.5218873858628382E-5</v>
      </c>
      <c r="V4">
        <v>4.5218873858628382E-5</v>
      </c>
      <c r="W4">
        <v>4.5218873858628382E-5</v>
      </c>
      <c r="X4">
        <v>4.5218873858628382E-5</v>
      </c>
      <c r="Y4">
        <v>4.5218873858628382E-5</v>
      </c>
      <c r="Z4">
        <v>4.5218873858628382E-5</v>
      </c>
      <c r="AA4">
        <v>4.5218873858628382E-5</v>
      </c>
      <c r="AB4">
        <v>4.5218873858628382E-5</v>
      </c>
      <c r="AC4">
        <v>4.5218873858628382E-5</v>
      </c>
      <c r="AD4">
        <v>4.5218873858628382E-5</v>
      </c>
      <c r="AE4">
        <v>4.5218873858628382E-5</v>
      </c>
    </row>
    <row r="5" spans="1:31" x14ac:dyDescent="0.25">
      <c r="A5" t="s">
        <v>82</v>
      </c>
      <c r="B5">
        <v>3.8907817026586813E-5</v>
      </c>
      <c r="C5">
        <v>3.8907817026586813E-5</v>
      </c>
      <c r="D5">
        <v>3.8907817026586813E-5</v>
      </c>
      <c r="E5">
        <v>4.3295668208255849E-5</v>
      </c>
      <c r="F5">
        <v>3.8907817026586813E-5</v>
      </c>
      <c r="G5">
        <v>3.7591461672086099E-5</v>
      </c>
      <c r="H5">
        <v>3.6275106317585392E-5</v>
      </c>
      <c r="I5">
        <v>3.4958750963084672E-5</v>
      </c>
      <c r="J5">
        <v>3.3642395608583958E-5</v>
      </c>
      <c r="K5">
        <v>3.2326040254083251E-5</v>
      </c>
      <c r="L5">
        <v>3.2545432813166702E-5</v>
      </c>
      <c r="M5">
        <v>3.276482537225016E-5</v>
      </c>
      <c r="N5">
        <v>3.2984217931333598E-5</v>
      </c>
      <c r="O5">
        <v>3.3203610490417063E-5</v>
      </c>
      <c r="P5">
        <v>3.3423003049500507E-5</v>
      </c>
      <c r="Q5">
        <v>3.3642395608583958E-5</v>
      </c>
      <c r="R5">
        <v>3.3861788167667403E-5</v>
      </c>
      <c r="S5">
        <v>3.4081180726750867E-5</v>
      </c>
      <c r="T5">
        <v>3.4300573285834318E-5</v>
      </c>
      <c r="U5">
        <v>3.451996584491777E-5</v>
      </c>
      <c r="V5">
        <v>3.451996584491777E-5</v>
      </c>
      <c r="W5">
        <v>3.451996584491777E-5</v>
      </c>
      <c r="X5">
        <v>3.451996584491777E-5</v>
      </c>
      <c r="Y5">
        <v>3.451996584491777E-5</v>
      </c>
      <c r="Z5">
        <v>3.451996584491777E-5</v>
      </c>
      <c r="AA5">
        <v>3.451996584491777E-5</v>
      </c>
      <c r="AB5">
        <v>3.451996584491777E-5</v>
      </c>
      <c r="AC5">
        <v>3.451996584491777E-5</v>
      </c>
      <c r="AD5">
        <v>3.451996584491777E-5</v>
      </c>
      <c r="AE5">
        <v>3.451996584491777E-5</v>
      </c>
    </row>
    <row r="6" spans="1:31" x14ac:dyDescent="0.25">
      <c r="A6" t="s">
        <v>83</v>
      </c>
      <c r="B6">
        <v>2.2791622819800408E-5</v>
      </c>
      <c r="C6">
        <v>2.2791622819800408E-5</v>
      </c>
      <c r="D6">
        <v>2.2791622819800408E-5</v>
      </c>
      <c r="E6">
        <v>2.689411492736449E-5</v>
      </c>
      <c r="F6">
        <v>2.2791622819800408E-5</v>
      </c>
      <c r="G6">
        <v>2.1560875187531191E-5</v>
      </c>
      <c r="H6">
        <v>2.033012755526197E-5</v>
      </c>
      <c r="I6">
        <v>1.9099379922992749E-5</v>
      </c>
      <c r="J6">
        <v>1.7868632290723521E-5</v>
      </c>
      <c r="K6">
        <v>1.6637884658454301E-5</v>
      </c>
      <c r="L6">
        <v>1.684300926383251E-5</v>
      </c>
      <c r="M6">
        <v>1.704813386921071E-5</v>
      </c>
      <c r="N6">
        <v>1.7253258474588909E-5</v>
      </c>
      <c r="O6">
        <v>1.7458383079967119E-5</v>
      </c>
      <c r="P6">
        <v>1.7663507685345319E-5</v>
      </c>
      <c r="Q6">
        <v>1.7868632290723521E-5</v>
      </c>
      <c r="R6">
        <v>1.8073756896101731E-5</v>
      </c>
      <c r="S6">
        <v>1.8278881501479931E-5</v>
      </c>
      <c r="T6">
        <v>1.848400610685814E-5</v>
      </c>
      <c r="U6">
        <v>1.868913071223634E-5</v>
      </c>
      <c r="V6">
        <v>1.868913071223634E-5</v>
      </c>
      <c r="W6">
        <v>1.868913071223634E-5</v>
      </c>
      <c r="X6">
        <v>1.868913071223634E-5</v>
      </c>
      <c r="Y6">
        <v>1.868913071223634E-5</v>
      </c>
      <c r="Z6">
        <v>1.868913071223634E-5</v>
      </c>
      <c r="AA6">
        <v>1.868913071223634E-5</v>
      </c>
      <c r="AB6">
        <v>1.868913071223634E-5</v>
      </c>
      <c r="AC6">
        <v>1.868913071223634E-5</v>
      </c>
      <c r="AD6">
        <v>1.868913071223634E-5</v>
      </c>
      <c r="AE6">
        <v>1.868913071223634E-5</v>
      </c>
    </row>
    <row r="7" spans="1:31" x14ac:dyDescent="0.25">
      <c r="A7" t="s">
        <v>84</v>
      </c>
      <c r="B7">
        <v>2.2791622819800408E-5</v>
      </c>
      <c r="C7">
        <v>2.2791622819800408E-5</v>
      </c>
      <c r="D7">
        <v>2.2791622819800408E-5</v>
      </c>
      <c r="E7">
        <v>2.689411492736449E-5</v>
      </c>
      <c r="F7">
        <v>2.2791622819800408E-5</v>
      </c>
      <c r="G7">
        <v>2.1560875187531191E-5</v>
      </c>
      <c r="H7">
        <v>2.033012755526197E-5</v>
      </c>
      <c r="I7">
        <v>1.9099379922992749E-5</v>
      </c>
      <c r="J7">
        <v>1.7868632290723521E-5</v>
      </c>
      <c r="K7">
        <v>1.6637884658454301E-5</v>
      </c>
      <c r="L7">
        <v>1.684300926383251E-5</v>
      </c>
      <c r="M7">
        <v>1.704813386921071E-5</v>
      </c>
      <c r="N7">
        <v>1.7253258474588909E-5</v>
      </c>
      <c r="O7">
        <v>1.7458383079967119E-5</v>
      </c>
      <c r="P7">
        <v>1.7663507685345319E-5</v>
      </c>
      <c r="Q7">
        <v>1.7868632290723521E-5</v>
      </c>
      <c r="R7">
        <v>1.8073756896101731E-5</v>
      </c>
      <c r="S7">
        <v>1.8278881501479931E-5</v>
      </c>
      <c r="T7">
        <v>1.848400610685814E-5</v>
      </c>
      <c r="U7">
        <v>1.868913071223634E-5</v>
      </c>
      <c r="V7">
        <v>1.868913071223634E-5</v>
      </c>
      <c r="W7">
        <v>1.868913071223634E-5</v>
      </c>
      <c r="X7">
        <v>1.868913071223634E-5</v>
      </c>
      <c r="Y7">
        <v>1.868913071223634E-5</v>
      </c>
      <c r="Z7">
        <v>1.868913071223634E-5</v>
      </c>
      <c r="AA7">
        <v>1.868913071223634E-5</v>
      </c>
      <c r="AB7">
        <v>1.868913071223634E-5</v>
      </c>
      <c r="AC7">
        <v>1.868913071223634E-5</v>
      </c>
      <c r="AD7">
        <v>1.868913071223634E-5</v>
      </c>
      <c r="AE7">
        <v>1.868913071223634E-5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2.2791622819800408E-5</v>
      </c>
      <c r="C9">
        <v>2.2791622819800408E-5</v>
      </c>
      <c r="D9">
        <v>2.2791622819800408E-5</v>
      </c>
      <c r="E9">
        <v>2.689411492736449E-5</v>
      </c>
      <c r="F9">
        <v>2.2791622819800408E-5</v>
      </c>
      <c r="G9">
        <v>2.1560875187531191E-5</v>
      </c>
      <c r="H9">
        <v>2.033012755526197E-5</v>
      </c>
      <c r="I9">
        <v>1.9099379922992749E-5</v>
      </c>
      <c r="J9">
        <v>1.7868632290723521E-5</v>
      </c>
      <c r="K9">
        <v>1.6637884658454301E-5</v>
      </c>
      <c r="L9">
        <v>1.684300926383251E-5</v>
      </c>
      <c r="M9">
        <v>1.704813386921071E-5</v>
      </c>
      <c r="N9">
        <v>1.7253258474588909E-5</v>
      </c>
      <c r="O9">
        <v>1.7458383079967119E-5</v>
      </c>
      <c r="P9">
        <v>1.7663507685345319E-5</v>
      </c>
      <c r="Q9">
        <v>1.7868632290723521E-5</v>
      </c>
      <c r="R9">
        <v>1.8073756896101731E-5</v>
      </c>
      <c r="S9">
        <v>1.8278881501479931E-5</v>
      </c>
      <c r="T9">
        <v>1.848400610685814E-5</v>
      </c>
      <c r="U9">
        <v>1.868913071223634E-5</v>
      </c>
      <c r="V9">
        <v>1.868913071223634E-5</v>
      </c>
      <c r="W9">
        <v>1.868913071223634E-5</v>
      </c>
      <c r="X9">
        <v>1.868913071223634E-5</v>
      </c>
      <c r="Y9">
        <v>1.868913071223634E-5</v>
      </c>
      <c r="Z9">
        <v>1.868913071223634E-5</v>
      </c>
      <c r="AA9">
        <v>1.868913071223634E-5</v>
      </c>
      <c r="AB9">
        <v>1.868913071223634E-5</v>
      </c>
      <c r="AC9">
        <v>1.868913071223634E-5</v>
      </c>
      <c r="AD9">
        <v>1.868913071223634E-5</v>
      </c>
      <c r="AE9">
        <v>1.868913071223634E-5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E9"/>
  <sheetViews>
    <sheetView workbookViewId="0">
      <selection activeCell="D21" sqref="D21"/>
    </sheetView>
  </sheetViews>
  <sheetFormatPr defaultRowHeight="15" x14ac:dyDescent="0.25"/>
  <cols>
    <col min="1" max="1" width="26.7109375" bestFit="1" customWidth="1"/>
  </cols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AE9"/>
  <sheetViews>
    <sheetView workbookViewId="0">
      <selection activeCell="D3" sqref="D3"/>
    </sheetView>
  </sheetViews>
  <sheetFormatPr defaultRowHeight="15" x14ac:dyDescent="0.25"/>
  <cols>
    <col min="1" max="1" width="26.7109375" bestFit="1" customWidth="1"/>
  </cols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80</v>
      </c>
      <c r="B3">
        <v>1.005184089022215E-6</v>
      </c>
      <c r="C3">
        <v>1.005184089022215E-6</v>
      </c>
      <c r="D3">
        <v>1.005184089022215E-6</v>
      </c>
      <c r="E3">
        <v>1.005184089022215E-6</v>
      </c>
      <c r="F3">
        <v>1.005184089022215E-6</v>
      </c>
      <c r="G3">
        <v>1.005184089022215E-6</v>
      </c>
      <c r="H3">
        <v>1.005184089022215E-6</v>
      </c>
      <c r="I3">
        <v>1.005184089022215E-6</v>
      </c>
      <c r="J3">
        <v>1.005184089022215E-6</v>
      </c>
      <c r="K3">
        <v>1.005184089022215E-6</v>
      </c>
      <c r="L3">
        <v>1.005184089022215E-6</v>
      </c>
      <c r="M3">
        <v>1.005184089022215E-6</v>
      </c>
      <c r="N3">
        <v>1.005184089022215E-6</v>
      </c>
      <c r="O3">
        <v>1.005184089022215E-6</v>
      </c>
      <c r="P3">
        <v>1.005184089022215E-6</v>
      </c>
      <c r="Q3">
        <v>1.005184089022215E-6</v>
      </c>
      <c r="R3">
        <v>1.005184089022215E-6</v>
      </c>
      <c r="S3">
        <v>1.005184089022215E-6</v>
      </c>
      <c r="T3">
        <v>1.005184089022215E-6</v>
      </c>
      <c r="U3">
        <v>1.005184089022215E-6</v>
      </c>
      <c r="V3">
        <v>1.005184089022215E-6</v>
      </c>
      <c r="W3">
        <v>1.005184089022215E-6</v>
      </c>
      <c r="X3">
        <v>1.005184089022215E-6</v>
      </c>
      <c r="Y3">
        <v>1.005184089022215E-6</v>
      </c>
      <c r="Z3">
        <v>1.005184089022215E-6</v>
      </c>
      <c r="AA3">
        <v>1.005184089022215E-6</v>
      </c>
      <c r="AB3">
        <v>1.005184089022215E-6</v>
      </c>
      <c r="AC3">
        <v>1.005184089022215E-6</v>
      </c>
      <c r="AD3">
        <v>1.005184089022215E-6</v>
      </c>
      <c r="AE3">
        <v>1.005184089022215E-6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E9"/>
  <sheetViews>
    <sheetView workbookViewId="0">
      <selection activeCell="E18" sqref="E18"/>
    </sheetView>
  </sheetViews>
  <sheetFormatPr defaultRowHeight="15" x14ac:dyDescent="0.25"/>
  <cols>
    <col min="1" max="1" width="26.7109375" bestFit="1" customWidth="1"/>
  </cols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E9"/>
  <sheetViews>
    <sheetView workbookViewId="0">
      <selection activeCell="B14" sqref="B14"/>
    </sheetView>
  </sheetViews>
  <sheetFormatPr defaultRowHeight="15" x14ac:dyDescent="0.25"/>
  <cols>
    <col min="1" max="1" width="26.7109375" bestFit="1" customWidth="1"/>
  </cols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3"/>
  </sheetPr>
  <dimension ref="A1:AE9"/>
  <sheetViews>
    <sheetView workbookViewId="0">
      <selection activeCell="F18" sqref="F18"/>
    </sheetView>
  </sheetViews>
  <sheetFormatPr defaultRowHeight="15" x14ac:dyDescent="0.25"/>
  <cols>
    <col min="1" max="1" width="26.7109375" bestFit="1" customWidth="1"/>
  </cols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9.4132749818451702E-6</v>
      </c>
      <c r="C2">
        <v>9.4132749818451702E-6</v>
      </c>
      <c r="D2">
        <v>9.4132749818451702E-6</v>
      </c>
      <c r="E2">
        <v>9.4132749818451702E-6</v>
      </c>
      <c r="F2">
        <v>1.2896186725127879E-5</v>
      </c>
      <c r="G2">
        <v>1.314093187465586E-5</v>
      </c>
      <c r="H2">
        <v>1.3385677024183831E-5</v>
      </c>
      <c r="I2">
        <v>1.36304221737118E-5</v>
      </c>
      <c r="J2">
        <v>1.3875167323239781E-5</v>
      </c>
      <c r="K2">
        <v>1.411991247276776E-5</v>
      </c>
      <c r="L2">
        <v>1.4232871772549901E-5</v>
      </c>
      <c r="M2">
        <v>1.434583107233204E-5</v>
      </c>
      <c r="N2">
        <v>1.445879037211418E-5</v>
      </c>
      <c r="O2">
        <v>1.4571749671896319E-5</v>
      </c>
      <c r="P2">
        <v>1.4684708971678471E-5</v>
      </c>
      <c r="Q2">
        <v>1.479766827146061E-5</v>
      </c>
      <c r="R2">
        <v>1.491062757124275E-5</v>
      </c>
      <c r="S2">
        <v>1.5023586871024889E-5</v>
      </c>
      <c r="T2">
        <v>1.513654617080703E-5</v>
      </c>
      <c r="U2">
        <v>1.524950547058918E-5</v>
      </c>
      <c r="V2">
        <v>1.524950547058918E-5</v>
      </c>
      <c r="W2">
        <v>1.524950547058918E-5</v>
      </c>
      <c r="X2">
        <v>1.524950547058918E-5</v>
      </c>
      <c r="Y2">
        <v>1.524950547058918E-5</v>
      </c>
      <c r="Z2">
        <v>1.524950547058918E-5</v>
      </c>
      <c r="AA2">
        <v>1.524950547058918E-5</v>
      </c>
      <c r="AB2">
        <v>1.524950547058918E-5</v>
      </c>
      <c r="AC2">
        <v>1.524950547058918E-5</v>
      </c>
      <c r="AD2">
        <v>1.524950547058918E-5</v>
      </c>
      <c r="AE2">
        <v>1.524950547058918E-5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E9"/>
  <sheetViews>
    <sheetView workbookViewId="0">
      <selection activeCell="C18" sqref="C18"/>
    </sheetView>
  </sheetViews>
  <sheetFormatPr defaultRowHeight="15" x14ac:dyDescent="0.25"/>
  <cols>
    <col min="1" max="1" width="26.7109375" bestFit="1" customWidth="1"/>
  </cols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E9"/>
  <sheetViews>
    <sheetView tabSelected="1" workbookViewId="0">
      <selection activeCell="A16" sqref="A16"/>
    </sheetView>
  </sheetViews>
  <sheetFormatPr defaultRowHeight="15" x14ac:dyDescent="0.25"/>
  <cols>
    <col min="1" max="1" width="26.7109375" bestFit="1" customWidth="1"/>
  </cols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819"/>
  <sheetViews>
    <sheetView workbookViewId="0"/>
  </sheetViews>
  <sheetFormatPr defaultRowHeight="15" x14ac:dyDescent="0.25"/>
  <sheetData>
    <row r="1" spans="1:1" x14ac:dyDescent="0.25">
      <c r="A1" s="28" t="s">
        <v>87</v>
      </c>
    </row>
    <row r="2" spans="1:1" x14ac:dyDescent="0.25">
      <c r="A2" t="s">
        <v>88</v>
      </c>
    </row>
    <row r="3" spans="1:1" x14ac:dyDescent="0.25">
      <c r="A3" t="s">
        <v>89</v>
      </c>
    </row>
    <row r="4" spans="1:1" x14ac:dyDescent="0.25">
      <c r="A4" t="s">
        <v>90</v>
      </c>
    </row>
    <row r="5" spans="1:1" x14ac:dyDescent="0.25">
      <c r="A5" t="s">
        <v>91</v>
      </c>
    </row>
    <row r="6" spans="1:1" x14ac:dyDescent="0.25">
      <c r="A6" t="s">
        <v>92</v>
      </c>
    </row>
    <row r="7" spans="1:1" x14ac:dyDescent="0.25">
      <c r="A7" t="s">
        <v>93</v>
      </c>
    </row>
    <row r="8" spans="1:1" x14ac:dyDescent="0.25">
      <c r="A8" t="s">
        <v>94</v>
      </c>
    </row>
    <row r="9" spans="1:1" x14ac:dyDescent="0.25">
      <c r="A9" t="s">
        <v>95</v>
      </c>
    </row>
    <row r="10" spans="1:1" x14ac:dyDescent="0.25">
      <c r="A10" t="s">
        <v>96</v>
      </c>
    </row>
    <row r="11" spans="1:1" x14ac:dyDescent="0.25">
      <c r="A11" t="s">
        <v>93</v>
      </c>
    </row>
    <row r="12" spans="1:1" x14ac:dyDescent="0.25">
      <c r="A12" t="s">
        <v>97</v>
      </c>
    </row>
    <row r="13" spans="1:1" x14ac:dyDescent="0.25">
      <c r="A13" t="s">
        <v>98</v>
      </c>
    </row>
    <row r="14" spans="1:1" x14ac:dyDescent="0.25">
      <c r="A14" t="s">
        <v>99</v>
      </c>
    </row>
    <row r="15" spans="1:1" x14ac:dyDescent="0.25">
      <c r="A15" t="s">
        <v>100</v>
      </c>
    </row>
    <row r="16" spans="1:1" x14ac:dyDescent="0.25">
      <c r="A16" t="s">
        <v>93</v>
      </c>
    </row>
    <row r="17" spans="1:1" x14ac:dyDescent="0.25">
      <c r="A17" t="s">
        <v>101</v>
      </c>
    </row>
    <row r="18" spans="1:1" x14ac:dyDescent="0.25">
      <c r="A18" t="s">
        <v>102</v>
      </c>
    </row>
    <row r="19" spans="1:1" x14ac:dyDescent="0.25">
      <c r="A19" t="s">
        <v>93</v>
      </c>
    </row>
    <row r="20" spans="1:1" x14ac:dyDescent="0.25">
      <c r="A20" t="s">
        <v>103</v>
      </c>
    </row>
    <row r="21" spans="1:1" x14ac:dyDescent="0.25">
      <c r="A21" t="s">
        <v>104</v>
      </c>
    </row>
    <row r="22" spans="1:1" x14ac:dyDescent="0.25">
      <c r="A22" t="s">
        <v>105</v>
      </c>
    </row>
    <row r="23" spans="1:1" x14ac:dyDescent="0.25">
      <c r="A23" t="s">
        <v>106</v>
      </c>
    </row>
    <row r="24" spans="1:1" x14ac:dyDescent="0.25">
      <c r="A24" t="s">
        <v>107</v>
      </c>
    </row>
    <row r="25" spans="1:1" x14ac:dyDescent="0.25">
      <c r="A25" t="s">
        <v>108</v>
      </c>
    </row>
    <row r="26" spans="1:1" x14ac:dyDescent="0.25">
      <c r="A26" t="s">
        <v>109</v>
      </c>
    </row>
    <row r="27" spans="1:1" x14ac:dyDescent="0.25">
      <c r="A27" t="s">
        <v>110</v>
      </c>
    </row>
    <row r="28" spans="1:1" x14ac:dyDescent="0.25">
      <c r="A28" t="s">
        <v>111</v>
      </c>
    </row>
    <row r="29" spans="1:1" x14ac:dyDescent="0.25">
      <c r="A29" t="s">
        <v>112</v>
      </c>
    </row>
    <row r="30" spans="1:1" x14ac:dyDescent="0.25">
      <c r="A30" t="s">
        <v>113</v>
      </c>
    </row>
    <row r="31" spans="1:1" x14ac:dyDescent="0.25">
      <c r="A31" t="s">
        <v>114</v>
      </c>
    </row>
    <row r="32" spans="1:1" x14ac:dyDescent="0.25">
      <c r="A32" t="s">
        <v>115</v>
      </c>
    </row>
    <row r="33" spans="1:1" x14ac:dyDescent="0.25">
      <c r="A33" t="s">
        <v>116</v>
      </c>
    </row>
    <row r="34" spans="1:1" x14ac:dyDescent="0.25">
      <c r="A34" t="s">
        <v>117</v>
      </c>
    </row>
    <row r="35" spans="1:1" x14ac:dyDescent="0.25">
      <c r="A35" t="s">
        <v>118</v>
      </c>
    </row>
    <row r="36" spans="1:1" x14ac:dyDescent="0.25">
      <c r="A36" t="s">
        <v>119</v>
      </c>
    </row>
    <row r="37" spans="1:1" x14ac:dyDescent="0.25">
      <c r="A37" t="s">
        <v>120</v>
      </c>
    </row>
    <row r="38" spans="1:1" x14ac:dyDescent="0.25">
      <c r="A38" t="s">
        <v>121</v>
      </c>
    </row>
    <row r="39" spans="1:1" x14ac:dyDescent="0.25">
      <c r="A39" t="s">
        <v>93</v>
      </c>
    </row>
    <row r="40" spans="1:1" x14ac:dyDescent="0.25">
      <c r="A40" t="s">
        <v>122</v>
      </c>
    </row>
    <row r="41" spans="1:1" x14ac:dyDescent="0.25">
      <c r="A41" t="s">
        <v>123</v>
      </c>
    </row>
    <row r="42" spans="1:1" x14ac:dyDescent="0.25">
      <c r="A42" t="s">
        <v>124</v>
      </c>
    </row>
    <row r="43" spans="1:1" x14ac:dyDescent="0.25">
      <c r="A43" t="s">
        <v>125</v>
      </c>
    </row>
    <row r="44" spans="1:1" x14ac:dyDescent="0.25">
      <c r="A44" t="s">
        <v>126</v>
      </c>
    </row>
    <row r="45" spans="1:1" x14ac:dyDescent="0.25">
      <c r="A45" t="s">
        <v>127</v>
      </c>
    </row>
    <row r="46" spans="1:1" x14ac:dyDescent="0.25">
      <c r="A46" t="s">
        <v>128</v>
      </c>
    </row>
    <row r="47" spans="1:1" x14ac:dyDescent="0.25">
      <c r="A47" t="s">
        <v>129</v>
      </c>
    </row>
    <row r="48" spans="1:1" x14ac:dyDescent="0.25">
      <c r="A48" t="s">
        <v>130</v>
      </c>
    </row>
    <row r="49" spans="1:1" x14ac:dyDescent="0.25">
      <c r="A49" t="s">
        <v>131</v>
      </c>
    </row>
    <row r="50" spans="1:1" x14ac:dyDescent="0.25">
      <c r="A50" t="s">
        <v>93</v>
      </c>
    </row>
    <row r="51" spans="1:1" x14ac:dyDescent="0.25">
      <c r="A51" t="s">
        <v>93</v>
      </c>
    </row>
    <row r="52" spans="1:1" x14ac:dyDescent="0.25">
      <c r="A52" t="s">
        <v>132</v>
      </c>
    </row>
    <row r="53" spans="1:1" x14ac:dyDescent="0.25">
      <c r="A53" t="s">
        <v>133</v>
      </c>
    </row>
    <row r="54" spans="1:1" x14ac:dyDescent="0.25">
      <c r="A54" t="s">
        <v>134</v>
      </c>
    </row>
    <row r="55" spans="1:1" x14ac:dyDescent="0.25">
      <c r="A55" t="s">
        <v>135</v>
      </c>
    </row>
    <row r="56" spans="1:1" x14ac:dyDescent="0.25">
      <c r="A56" t="s">
        <v>136</v>
      </c>
    </row>
    <row r="57" spans="1:1" x14ac:dyDescent="0.25">
      <c r="A57" t="s">
        <v>137</v>
      </c>
    </row>
    <row r="58" spans="1:1" x14ac:dyDescent="0.25">
      <c r="A58" t="s">
        <v>133</v>
      </c>
    </row>
    <row r="59" spans="1:1" x14ac:dyDescent="0.25">
      <c r="A59" t="s">
        <v>138</v>
      </c>
    </row>
    <row r="60" spans="1:1" x14ac:dyDescent="0.25">
      <c r="A60" t="s">
        <v>139</v>
      </c>
    </row>
    <row r="61" spans="1:1" x14ac:dyDescent="0.25">
      <c r="A61" t="s">
        <v>140</v>
      </c>
    </row>
    <row r="62" spans="1:1" x14ac:dyDescent="0.25">
      <c r="A62" t="s">
        <v>141</v>
      </c>
    </row>
    <row r="63" spans="1:1" x14ac:dyDescent="0.25">
      <c r="A63" t="s">
        <v>142</v>
      </c>
    </row>
    <row r="64" spans="1:1" x14ac:dyDescent="0.25">
      <c r="A64" t="s">
        <v>143</v>
      </c>
    </row>
    <row r="65" spans="1:1" x14ac:dyDescent="0.25">
      <c r="A65" t="s">
        <v>93</v>
      </c>
    </row>
    <row r="66" spans="1:1" x14ac:dyDescent="0.25">
      <c r="A66" t="s">
        <v>93</v>
      </c>
    </row>
    <row r="67" spans="1:1" x14ac:dyDescent="0.25">
      <c r="A67" t="s">
        <v>144</v>
      </c>
    </row>
    <row r="68" spans="1:1" x14ac:dyDescent="0.25">
      <c r="A68" t="s">
        <v>145</v>
      </c>
    </row>
    <row r="69" spans="1:1" x14ac:dyDescent="0.25">
      <c r="A69" t="s">
        <v>146</v>
      </c>
    </row>
    <row r="70" spans="1:1" x14ac:dyDescent="0.25">
      <c r="A70" t="s">
        <v>133</v>
      </c>
    </row>
    <row r="71" spans="1:1" x14ac:dyDescent="0.25">
      <c r="A71" t="s">
        <v>147</v>
      </c>
    </row>
    <row r="72" spans="1:1" x14ac:dyDescent="0.25">
      <c r="A72" t="s">
        <v>148</v>
      </c>
    </row>
    <row r="73" spans="1:1" x14ac:dyDescent="0.25">
      <c r="A73" t="s">
        <v>149</v>
      </c>
    </row>
    <row r="74" spans="1:1" x14ac:dyDescent="0.25">
      <c r="A74" t="s">
        <v>150</v>
      </c>
    </row>
    <row r="75" spans="1:1" x14ac:dyDescent="0.25">
      <c r="A75" t="s">
        <v>151</v>
      </c>
    </row>
    <row r="76" spans="1:1" x14ac:dyDescent="0.25">
      <c r="A76" t="s">
        <v>152</v>
      </c>
    </row>
    <row r="77" spans="1:1" x14ac:dyDescent="0.25">
      <c r="A77" t="s">
        <v>153</v>
      </c>
    </row>
    <row r="78" spans="1:1" x14ac:dyDescent="0.25">
      <c r="A78" t="s">
        <v>154</v>
      </c>
    </row>
    <row r="79" spans="1:1" x14ac:dyDescent="0.25">
      <c r="A79" t="s">
        <v>155</v>
      </c>
    </row>
    <row r="80" spans="1:1" x14ac:dyDescent="0.25">
      <c r="A80" t="s">
        <v>156</v>
      </c>
    </row>
    <row r="81" spans="1:1" x14ac:dyDescent="0.25">
      <c r="A81" t="s">
        <v>157</v>
      </c>
    </row>
    <row r="82" spans="1:1" x14ac:dyDescent="0.25">
      <c r="A82" t="s">
        <v>158</v>
      </c>
    </row>
    <row r="83" spans="1:1" x14ac:dyDescent="0.25">
      <c r="A83" t="s">
        <v>159</v>
      </c>
    </row>
    <row r="84" spans="1:1" x14ac:dyDescent="0.25">
      <c r="A84" t="s">
        <v>160</v>
      </c>
    </row>
    <row r="85" spans="1:1" x14ac:dyDescent="0.25">
      <c r="A85" t="s">
        <v>161</v>
      </c>
    </row>
    <row r="86" spans="1:1" x14ac:dyDescent="0.25">
      <c r="A86" t="s">
        <v>162</v>
      </c>
    </row>
    <row r="87" spans="1:1" x14ac:dyDescent="0.25">
      <c r="A87" t="s">
        <v>163</v>
      </c>
    </row>
    <row r="88" spans="1:1" x14ac:dyDescent="0.25">
      <c r="A88" t="s">
        <v>93</v>
      </c>
    </row>
    <row r="89" spans="1:1" x14ac:dyDescent="0.25">
      <c r="A89" t="s">
        <v>164</v>
      </c>
    </row>
    <row r="90" spans="1:1" x14ac:dyDescent="0.25">
      <c r="A90" t="s">
        <v>165</v>
      </c>
    </row>
    <row r="91" spans="1:1" x14ac:dyDescent="0.25">
      <c r="A91" t="s">
        <v>166</v>
      </c>
    </row>
    <row r="92" spans="1:1" x14ac:dyDescent="0.25">
      <c r="A92" t="s">
        <v>167</v>
      </c>
    </row>
    <row r="93" spans="1:1" x14ac:dyDescent="0.25">
      <c r="A93" t="s">
        <v>168</v>
      </c>
    </row>
    <row r="94" spans="1:1" x14ac:dyDescent="0.25">
      <c r="A94" t="s">
        <v>169</v>
      </c>
    </row>
    <row r="95" spans="1:1" x14ac:dyDescent="0.25">
      <c r="A95" t="s">
        <v>170</v>
      </c>
    </row>
    <row r="96" spans="1:1" x14ac:dyDescent="0.25">
      <c r="A96" t="s">
        <v>171</v>
      </c>
    </row>
    <row r="97" spans="1:1" x14ac:dyDescent="0.25">
      <c r="A97" t="s">
        <v>172</v>
      </c>
    </row>
    <row r="98" spans="1:1" x14ac:dyDescent="0.25">
      <c r="A98" t="s">
        <v>173</v>
      </c>
    </row>
    <row r="99" spans="1:1" x14ac:dyDescent="0.25">
      <c r="A99" t="s">
        <v>174</v>
      </c>
    </row>
    <row r="100" spans="1:1" x14ac:dyDescent="0.25">
      <c r="A100" t="s">
        <v>93</v>
      </c>
    </row>
    <row r="101" spans="1:1" x14ac:dyDescent="0.25">
      <c r="A101" t="s">
        <v>175</v>
      </c>
    </row>
    <row r="102" spans="1:1" x14ac:dyDescent="0.25">
      <c r="A102" t="s">
        <v>176</v>
      </c>
    </row>
    <row r="103" spans="1:1" x14ac:dyDescent="0.25">
      <c r="A103" t="s">
        <v>177</v>
      </c>
    </row>
    <row r="104" spans="1:1" x14ac:dyDescent="0.25">
      <c r="A104" t="s">
        <v>178</v>
      </c>
    </row>
    <row r="105" spans="1:1" x14ac:dyDescent="0.25">
      <c r="A105" t="s">
        <v>179</v>
      </c>
    </row>
    <row r="106" spans="1:1" x14ac:dyDescent="0.25">
      <c r="A106" t="s">
        <v>180</v>
      </c>
    </row>
    <row r="107" spans="1:1" x14ac:dyDescent="0.25">
      <c r="A107" t="s">
        <v>93</v>
      </c>
    </row>
    <row r="108" spans="1:1" x14ac:dyDescent="0.25">
      <c r="A108" t="s">
        <v>181</v>
      </c>
    </row>
    <row r="109" spans="1:1" x14ac:dyDescent="0.25">
      <c r="A109" t="s">
        <v>182</v>
      </c>
    </row>
    <row r="110" spans="1:1" x14ac:dyDescent="0.25">
      <c r="A110" t="s">
        <v>183</v>
      </c>
    </row>
    <row r="111" spans="1:1" x14ac:dyDescent="0.25">
      <c r="A111" t="s">
        <v>184</v>
      </c>
    </row>
    <row r="112" spans="1:1" x14ac:dyDescent="0.25">
      <c r="A112" t="s">
        <v>185</v>
      </c>
    </row>
    <row r="113" spans="1:1" x14ac:dyDescent="0.25">
      <c r="A113" t="s">
        <v>93</v>
      </c>
    </row>
    <row r="114" spans="1:1" x14ac:dyDescent="0.25">
      <c r="A114" t="s">
        <v>186</v>
      </c>
    </row>
    <row r="115" spans="1:1" x14ac:dyDescent="0.25">
      <c r="A115" t="s">
        <v>93</v>
      </c>
    </row>
    <row r="116" spans="1:1" x14ac:dyDescent="0.25">
      <c r="A116" t="s">
        <v>93</v>
      </c>
    </row>
    <row r="117" spans="1:1" x14ac:dyDescent="0.25">
      <c r="A117" t="s">
        <v>187</v>
      </c>
    </row>
    <row r="118" spans="1:1" x14ac:dyDescent="0.25">
      <c r="A118" t="s">
        <v>133</v>
      </c>
    </row>
    <row r="119" spans="1:1" x14ac:dyDescent="0.25">
      <c r="A119" t="s">
        <v>188</v>
      </c>
    </row>
    <row r="120" spans="1:1" x14ac:dyDescent="0.25">
      <c r="A120" t="s">
        <v>189</v>
      </c>
    </row>
    <row r="121" spans="1:1" x14ac:dyDescent="0.25">
      <c r="A121" t="s">
        <v>190</v>
      </c>
    </row>
    <row r="122" spans="1:1" x14ac:dyDescent="0.25">
      <c r="A122" t="s">
        <v>137</v>
      </c>
    </row>
    <row r="123" spans="1:1" x14ac:dyDescent="0.25">
      <c r="A123" t="s">
        <v>133</v>
      </c>
    </row>
    <row r="124" spans="1:1" x14ac:dyDescent="0.25">
      <c r="A124" t="s">
        <v>191</v>
      </c>
    </row>
    <row r="125" spans="1:1" x14ac:dyDescent="0.25">
      <c r="A125" t="s">
        <v>192</v>
      </c>
    </row>
    <row r="126" spans="1:1" x14ac:dyDescent="0.25">
      <c r="A126" t="s">
        <v>193</v>
      </c>
    </row>
    <row r="127" spans="1:1" x14ac:dyDescent="0.25">
      <c r="A127" t="s">
        <v>194</v>
      </c>
    </row>
    <row r="128" spans="1:1" x14ac:dyDescent="0.25">
      <c r="A128" t="s">
        <v>195</v>
      </c>
    </row>
    <row r="129" spans="1:1" x14ac:dyDescent="0.25">
      <c r="A129" t="s">
        <v>196</v>
      </c>
    </row>
    <row r="130" spans="1:1" x14ac:dyDescent="0.25">
      <c r="A130" t="s">
        <v>197</v>
      </c>
    </row>
    <row r="131" spans="1:1" x14ac:dyDescent="0.25">
      <c r="A131" t="s">
        <v>198</v>
      </c>
    </row>
    <row r="132" spans="1:1" x14ac:dyDescent="0.25">
      <c r="A132" t="s">
        <v>199</v>
      </c>
    </row>
    <row r="133" spans="1:1" x14ac:dyDescent="0.25">
      <c r="A133" t="s">
        <v>200</v>
      </c>
    </row>
    <row r="134" spans="1:1" x14ac:dyDescent="0.25">
      <c r="A134" t="s">
        <v>201</v>
      </c>
    </row>
    <row r="135" spans="1:1" x14ac:dyDescent="0.25">
      <c r="A135" t="s">
        <v>202</v>
      </c>
    </row>
    <row r="136" spans="1:1" x14ac:dyDescent="0.25">
      <c r="A136" t="s">
        <v>203</v>
      </c>
    </row>
    <row r="137" spans="1:1" x14ac:dyDescent="0.25">
      <c r="A137" t="s">
        <v>204</v>
      </c>
    </row>
    <row r="138" spans="1:1" x14ac:dyDescent="0.25">
      <c r="A138" t="s">
        <v>93</v>
      </c>
    </row>
    <row r="139" spans="1:1" x14ac:dyDescent="0.25">
      <c r="A139" t="s">
        <v>205</v>
      </c>
    </row>
    <row r="140" spans="1:1" x14ac:dyDescent="0.25">
      <c r="A140" t="s">
        <v>93</v>
      </c>
    </row>
    <row r="141" spans="1:1" x14ac:dyDescent="0.25">
      <c r="A141" t="s">
        <v>93</v>
      </c>
    </row>
    <row r="142" spans="1:1" x14ac:dyDescent="0.25">
      <c r="A142" t="s">
        <v>206</v>
      </c>
    </row>
    <row r="143" spans="1:1" x14ac:dyDescent="0.25">
      <c r="A143" t="s">
        <v>207</v>
      </c>
    </row>
    <row r="144" spans="1:1" x14ac:dyDescent="0.25">
      <c r="A144" t="s">
        <v>208</v>
      </c>
    </row>
    <row r="145" spans="1:1" x14ac:dyDescent="0.25">
      <c r="A145" t="s">
        <v>93</v>
      </c>
    </row>
    <row r="146" spans="1:1" x14ac:dyDescent="0.25">
      <c r="A146" t="s">
        <v>93</v>
      </c>
    </row>
    <row r="147" spans="1:1" x14ac:dyDescent="0.25">
      <c r="A147" t="s">
        <v>209</v>
      </c>
    </row>
    <row r="148" spans="1:1" x14ac:dyDescent="0.25">
      <c r="A148" t="s">
        <v>210</v>
      </c>
    </row>
    <row r="149" spans="1:1" x14ac:dyDescent="0.25">
      <c r="A149" t="s">
        <v>211</v>
      </c>
    </row>
    <row r="150" spans="1:1" x14ac:dyDescent="0.25">
      <c r="A150" t="s">
        <v>212</v>
      </c>
    </row>
    <row r="151" spans="1:1" x14ac:dyDescent="0.25">
      <c r="A151" t="s">
        <v>213</v>
      </c>
    </row>
    <row r="152" spans="1:1" x14ac:dyDescent="0.25">
      <c r="A152" t="s">
        <v>214</v>
      </c>
    </row>
    <row r="153" spans="1:1" x14ac:dyDescent="0.25">
      <c r="A153" t="s">
        <v>93</v>
      </c>
    </row>
    <row r="154" spans="1:1" x14ac:dyDescent="0.25">
      <c r="A154" t="s">
        <v>93</v>
      </c>
    </row>
    <row r="155" spans="1:1" x14ac:dyDescent="0.25">
      <c r="A155" t="s">
        <v>215</v>
      </c>
    </row>
    <row r="156" spans="1:1" x14ac:dyDescent="0.25">
      <c r="A156" t="s">
        <v>133</v>
      </c>
    </row>
    <row r="157" spans="1:1" x14ac:dyDescent="0.25">
      <c r="A157" t="s">
        <v>216</v>
      </c>
    </row>
    <row r="158" spans="1:1" x14ac:dyDescent="0.25">
      <c r="A158" t="s">
        <v>217</v>
      </c>
    </row>
    <row r="159" spans="1:1" x14ac:dyDescent="0.25">
      <c r="A159" t="s">
        <v>218</v>
      </c>
    </row>
    <row r="160" spans="1:1" x14ac:dyDescent="0.25">
      <c r="A160" t="s">
        <v>219</v>
      </c>
    </row>
    <row r="161" spans="1:1" x14ac:dyDescent="0.25">
      <c r="A161" t="s">
        <v>137</v>
      </c>
    </row>
    <row r="162" spans="1:1" x14ac:dyDescent="0.25">
      <c r="A162" t="s">
        <v>133</v>
      </c>
    </row>
    <row r="163" spans="1:1" x14ac:dyDescent="0.25">
      <c r="A163" t="s">
        <v>220</v>
      </c>
    </row>
    <row r="164" spans="1:1" x14ac:dyDescent="0.25">
      <c r="A164" t="s">
        <v>221</v>
      </c>
    </row>
    <row r="165" spans="1:1" x14ac:dyDescent="0.25">
      <c r="A165" t="s">
        <v>222</v>
      </c>
    </row>
    <row r="166" spans="1:1" x14ac:dyDescent="0.25">
      <c r="A166" t="s">
        <v>223</v>
      </c>
    </row>
    <row r="167" spans="1:1" x14ac:dyDescent="0.25">
      <c r="A167" t="s">
        <v>224</v>
      </c>
    </row>
    <row r="168" spans="1:1" x14ac:dyDescent="0.25">
      <c r="A168" t="s">
        <v>225</v>
      </c>
    </row>
    <row r="169" spans="1:1" x14ac:dyDescent="0.25">
      <c r="A169" t="s">
        <v>226</v>
      </c>
    </row>
    <row r="170" spans="1:1" x14ac:dyDescent="0.25">
      <c r="A170" t="s">
        <v>227</v>
      </c>
    </row>
    <row r="171" spans="1:1" x14ac:dyDescent="0.25">
      <c r="A171" t="s">
        <v>228</v>
      </c>
    </row>
    <row r="172" spans="1:1" x14ac:dyDescent="0.25">
      <c r="A172" t="s">
        <v>229</v>
      </c>
    </row>
    <row r="173" spans="1:1" x14ac:dyDescent="0.25">
      <c r="A173" t="s">
        <v>230</v>
      </c>
    </row>
    <row r="174" spans="1:1" x14ac:dyDescent="0.25">
      <c r="A174" t="s">
        <v>231</v>
      </c>
    </row>
    <row r="175" spans="1:1" x14ac:dyDescent="0.25">
      <c r="A175" t="s">
        <v>232</v>
      </c>
    </row>
    <row r="176" spans="1:1" x14ac:dyDescent="0.25">
      <c r="A176" t="s">
        <v>233</v>
      </c>
    </row>
    <row r="177" spans="1:1" x14ac:dyDescent="0.25">
      <c r="A177" t="s">
        <v>234</v>
      </c>
    </row>
    <row r="178" spans="1:1" x14ac:dyDescent="0.25">
      <c r="A178" t="s">
        <v>235</v>
      </c>
    </row>
    <row r="179" spans="1:1" x14ac:dyDescent="0.25">
      <c r="A179" t="s">
        <v>236</v>
      </c>
    </row>
    <row r="180" spans="1:1" x14ac:dyDescent="0.25">
      <c r="A180" t="s">
        <v>237</v>
      </c>
    </row>
    <row r="181" spans="1:1" x14ac:dyDescent="0.25">
      <c r="A181" t="s">
        <v>238</v>
      </c>
    </row>
    <row r="182" spans="1:1" x14ac:dyDescent="0.25">
      <c r="A182" t="s">
        <v>239</v>
      </c>
    </row>
    <row r="183" spans="1:1" x14ac:dyDescent="0.25">
      <c r="A183" t="s">
        <v>240</v>
      </c>
    </row>
    <row r="184" spans="1:1" x14ac:dyDescent="0.25">
      <c r="A184" t="s">
        <v>241</v>
      </c>
    </row>
    <row r="185" spans="1:1" x14ac:dyDescent="0.25">
      <c r="A185" t="s">
        <v>242</v>
      </c>
    </row>
    <row r="186" spans="1:1" x14ac:dyDescent="0.25">
      <c r="A186" t="s">
        <v>243</v>
      </c>
    </row>
    <row r="187" spans="1:1" x14ac:dyDescent="0.25">
      <c r="A187" t="s">
        <v>244</v>
      </c>
    </row>
    <row r="188" spans="1:1" x14ac:dyDescent="0.25">
      <c r="A188" t="s">
        <v>245</v>
      </c>
    </row>
    <row r="189" spans="1:1" x14ac:dyDescent="0.25">
      <c r="A189" t="s">
        <v>246</v>
      </c>
    </row>
    <row r="190" spans="1:1" x14ac:dyDescent="0.25">
      <c r="A190" t="s">
        <v>247</v>
      </c>
    </row>
    <row r="191" spans="1:1" x14ac:dyDescent="0.25">
      <c r="A191" t="s">
        <v>248</v>
      </c>
    </row>
    <row r="192" spans="1:1" x14ac:dyDescent="0.25">
      <c r="A192" t="s">
        <v>249</v>
      </c>
    </row>
    <row r="193" spans="1:1" x14ac:dyDescent="0.25">
      <c r="A193" t="s">
        <v>250</v>
      </c>
    </row>
    <row r="194" spans="1:1" x14ac:dyDescent="0.25">
      <c r="A194" t="s">
        <v>199</v>
      </c>
    </row>
    <row r="195" spans="1:1" x14ac:dyDescent="0.25">
      <c r="A195" t="s">
        <v>251</v>
      </c>
    </row>
    <row r="196" spans="1:1" x14ac:dyDescent="0.25">
      <c r="A196" t="s">
        <v>93</v>
      </c>
    </row>
    <row r="197" spans="1:1" x14ac:dyDescent="0.25">
      <c r="A197" t="s">
        <v>93</v>
      </c>
    </row>
    <row r="198" spans="1:1" x14ac:dyDescent="0.25">
      <c r="A198" t="s">
        <v>252</v>
      </c>
    </row>
    <row r="199" spans="1:1" x14ac:dyDescent="0.25">
      <c r="A199" t="s">
        <v>253</v>
      </c>
    </row>
    <row r="200" spans="1:1" x14ac:dyDescent="0.25">
      <c r="A200" t="s">
        <v>254</v>
      </c>
    </row>
    <row r="201" spans="1:1" x14ac:dyDescent="0.25">
      <c r="A201" t="s">
        <v>255</v>
      </c>
    </row>
    <row r="202" spans="1:1" x14ac:dyDescent="0.25">
      <c r="A202" t="s">
        <v>93</v>
      </c>
    </row>
    <row r="203" spans="1:1" x14ac:dyDescent="0.25">
      <c r="A203" t="s">
        <v>93</v>
      </c>
    </row>
    <row r="204" spans="1:1" x14ac:dyDescent="0.25">
      <c r="A204" t="s">
        <v>256</v>
      </c>
    </row>
    <row r="205" spans="1:1" x14ac:dyDescent="0.25">
      <c r="A205" t="s">
        <v>257</v>
      </c>
    </row>
    <row r="206" spans="1:1" x14ac:dyDescent="0.25">
      <c r="A206" t="s">
        <v>258</v>
      </c>
    </row>
    <row r="207" spans="1:1" x14ac:dyDescent="0.25">
      <c r="A207" t="s">
        <v>259</v>
      </c>
    </row>
    <row r="208" spans="1:1" x14ac:dyDescent="0.25">
      <c r="A208" t="s">
        <v>260</v>
      </c>
    </row>
    <row r="209" spans="1:1" x14ac:dyDescent="0.25">
      <c r="A209" t="s">
        <v>261</v>
      </c>
    </row>
    <row r="210" spans="1:1" x14ac:dyDescent="0.25">
      <c r="A210" t="s">
        <v>262</v>
      </c>
    </row>
    <row r="211" spans="1:1" x14ac:dyDescent="0.25">
      <c r="A211" t="s">
        <v>93</v>
      </c>
    </row>
    <row r="212" spans="1:1" x14ac:dyDescent="0.25">
      <c r="A212" t="s">
        <v>93</v>
      </c>
    </row>
    <row r="213" spans="1:1" x14ac:dyDescent="0.25">
      <c r="A213" t="s">
        <v>263</v>
      </c>
    </row>
    <row r="214" spans="1:1" x14ac:dyDescent="0.25">
      <c r="A214" t="s">
        <v>133</v>
      </c>
    </row>
    <row r="215" spans="1:1" x14ac:dyDescent="0.25">
      <c r="A215" t="s">
        <v>264</v>
      </c>
    </row>
    <row r="216" spans="1:1" x14ac:dyDescent="0.25">
      <c r="A216" t="s">
        <v>265</v>
      </c>
    </row>
    <row r="217" spans="1:1" x14ac:dyDescent="0.25">
      <c r="A217" t="s">
        <v>266</v>
      </c>
    </row>
    <row r="218" spans="1:1" x14ac:dyDescent="0.25">
      <c r="A218" t="s">
        <v>267</v>
      </c>
    </row>
    <row r="219" spans="1:1" x14ac:dyDescent="0.25">
      <c r="A219" t="s">
        <v>268</v>
      </c>
    </row>
    <row r="220" spans="1:1" x14ac:dyDescent="0.25">
      <c r="A220" t="s">
        <v>269</v>
      </c>
    </row>
    <row r="221" spans="1:1" x14ac:dyDescent="0.25">
      <c r="A221" t="s">
        <v>270</v>
      </c>
    </row>
    <row r="222" spans="1:1" x14ac:dyDescent="0.25">
      <c r="A222" t="s">
        <v>271</v>
      </c>
    </row>
    <row r="223" spans="1:1" x14ac:dyDescent="0.25">
      <c r="A223" t="s">
        <v>137</v>
      </c>
    </row>
    <row r="224" spans="1:1" x14ac:dyDescent="0.25">
      <c r="A224" t="s">
        <v>133</v>
      </c>
    </row>
    <row r="225" spans="1:1" x14ac:dyDescent="0.25">
      <c r="A225" t="s">
        <v>93</v>
      </c>
    </row>
    <row r="226" spans="1:1" x14ac:dyDescent="0.25">
      <c r="A226" t="s">
        <v>272</v>
      </c>
    </row>
    <row r="227" spans="1:1" x14ac:dyDescent="0.25">
      <c r="A227" t="s">
        <v>273</v>
      </c>
    </row>
    <row r="228" spans="1:1" x14ac:dyDescent="0.25">
      <c r="A228" t="s">
        <v>274</v>
      </c>
    </row>
    <row r="229" spans="1:1" x14ac:dyDescent="0.25">
      <c r="A229" t="s">
        <v>275</v>
      </c>
    </row>
    <row r="230" spans="1:1" x14ac:dyDescent="0.25">
      <c r="A230" t="s">
        <v>276</v>
      </c>
    </row>
    <row r="231" spans="1:1" x14ac:dyDescent="0.25">
      <c r="A231" t="s">
        <v>93</v>
      </c>
    </row>
    <row r="232" spans="1:1" x14ac:dyDescent="0.25">
      <c r="A232" t="s">
        <v>93</v>
      </c>
    </row>
    <row r="233" spans="1:1" x14ac:dyDescent="0.25">
      <c r="A233" t="s">
        <v>277</v>
      </c>
    </row>
    <row r="234" spans="1:1" x14ac:dyDescent="0.25">
      <c r="A234" t="s">
        <v>278</v>
      </c>
    </row>
    <row r="235" spans="1:1" x14ac:dyDescent="0.25">
      <c r="A235" t="s">
        <v>279</v>
      </c>
    </row>
    <row r="236" spans="1:1" x14ac:dyDescent="0.25">
      <c r="A236" t="s">
        <v>280</v>
      </c>
    </row>
    <row r="237" spans="1:1" x14ac:dyDescent="0.25">
      <c r="A237" t="s">
        <v>281</v>
      </c>
    </row>
    <row r="238" spans="1:1" x14ac:dyDescent="0.25">
      <c r="A238" t="s">
        <v>93</v>
      </c>
    </row>
    <row r="239" spans="1:1" x14ac:dyDescent="0.25">
      <c r="A239" t="s">
        <v>93</v>
      </c>
    </row>
    <row r="240" spans="1:1" x14ac:dyDescent="0.25">
      <c r="A240" t="s">
        <v>282</v>
      </c>
    </row>
    <row r="241" spans="1:1" x14ac:dyDescent="0.25">
      <c r="A241" t="s">
        <v>133</v>
      </c>
    </row>
    <row r="242" spans="1:1" x14ac:dyDescent="0.25">
      <c r="A242" t="s">
        <v>283</v>
      </c>
    </row>
    <row r="243" spans="1:1" x14ac:dyDescent="0.25">
      <c r="A243" t="s">
        <v>284</v>
      </c>
    </row>
    <row r="244" spans="1:1" x14ac:dyDescent="0.25">
      <c r="A244" t="s">
        <v>285</v>
      </c>
    </row>
    <row r="245" spans="1:1" x14ac:dyDescent="0.25">
      <c r="A245" t="s">
        <v>286</v>
      </c>
    </row>
    <row r="246" spans="1:1" x14ac:dyDescent="0.25">
      <c r="A246" t="s">
        <v>287</v>
      </c>
    </row>
    <row r="247" spans="1:1" x14ac:dyDescent="0.25">
      <c r="A247" t="s">
        <v>288</v>
      </c>
    </row>
    <row r="248" spans="1:1" x14ac:dyDescent="0.25">
      <c r="A248" t="s">
        <v>289</v>
      </c>
    </row>
    <row r="249" spans="1:1" x14ac:dyDescent="0.25">
      <c r="A249" t="s">
        <v>219</v>
      </c>
    </row>
    <row r="250" spans="1:1" x14ac:dyDescent="0.25">
      <c r="A250" t="s">
        <v>290</v>
      </c>
    </row>
    <row r="251" spans="1:1" x14ac:dyDescent="0.25">
      <c r="A251" t="s">
        <v>137</v>
      </c>
    </row>
    <row r="252" spans="1:1" x14ac:dyDescent="0.25">
      <c r="A252" t="s">
        <v>133</v>
      </c>
    </row>
    <row r="253" spans="1:1" x14ac:dyDescent="0.25">
      <c r="A253" t="s">
        <v>291</v>
      </c>
    </row>
    <row r="254" spans="1:1" x14ac:dyDescent="0.25">
      <c r="A254" t="s">
        <v>292</v>
      </c>
    </row>
    <row r="255" spans="1:1" x14ac:dyDescent="0.25">
      <c r="A255" t="s">
        <v>293</v>
      </c>
    </row>
    <row r="256" spans="1:1" x14ac:dyDescent="0.25">
      <c r="A256" t="s">
        <v>294</v>
      </c>
    </row>
    <row r="257" spans="1:1" x14ac:dyDescent="0.25">
      <c r="A257" t="s">
        <v>295</v>
      </c>
    </row>
    <row r="258" spans="1:1" x14ac:dyDescent="0.25">
      <c r="A258" t="s">
        <v>296</v>
      </c>
    </row>
    <row r="259" spans="1:1" x14ac:dyDescent="0.25">
      <c r="A259" t="s">
        <v>297</v>
      </c>
    </row>
    <row r="260" spans="1:1" x14ac:dyDescent="0.25">
      <c r="A260" t="s">
        <v>298</v>
      </c>
    </row>
    <row r="261" spans="1:1" x14ac:dyDescent="0.25">
      <c r="A261" t="s">
        <v>299</v>
      </c>
    </row>
    <row r="262" spans="1:1" x14ac:dyDescent="0.25">
      <c r="A262" t="s">
        <v>300</v>
      </c>
    </row>
    <row r="263" spans="1:1" x14ac:dyDescent="0.25">
      <c r="A263" t="s">
        <v>301</v>
      </c>
    </row>
    <row r="264" spans="1:1" x14ac:dyDescent="0.25">
      <c r="A264" t="s">
        <v>302</v>
      </c>
    </row>
    <row r="265" spans="1:1" x14ac:dyDescent="0.25">
      <c r="A265" t="s">
        <v>303</v>
      </c>
    </row>
    <row r="266" spans="1:1" x14ac:dyDescent="0.25">
      <c r="A266" t="s">
        <v>304</v>
      </c>
    </row>
    <row r="267" spans="1:1" x14ac:dyDescent="0.25">
      <c r="A267" t="s">
        <v>305</v>
      </c>
    </row>
    <row r="268" spans="1:1" x14ac:dyDescent="0.25">
      <c r="A268" t="s">
        <v>306</v>
      </c>
    </row>
    <row r="269" spans="1:1" x14ac:dyDescent="0.25">
      <c r="A269" t="s">
        <v>307</v>
      </c>
    </row>
    <row r="270" spans="1:1" x14ac:dyDescent="0.25">
      <c r="A270" t="s">
        <v>308</v>
      </c>
    </row>
    <row r="271" spans="1:1" x14ac:dyDescent="0.25">
      <c r="A271" t="s">
        <v>309</v>
      </c>
    </row>
    <row r="272" spans="1:1" x14ac:dyDescent="0.25">
      <c r="A272" t="s">
        <v>310</v>
      </c>
    </row>
    <row r="273" spans="1:1" x14ac:dyDescent="0.25">
      <c r="A273" t="s">
        <v>311</v>
      </c>
    </row>
    <row r="274" spans="1:1" x14ac:dyDescent="0.25">
      <c r="A274" t="s">
        <v>312</v>
      </c>
    </row>
    <row r="275" spans="1:1" x14ac:dyDescent="0.25">
      <c r="A275" t="s">
        <v>313</v>
      </c>
    </row>
    <row r="276" spans="1:1" x14ac:dyDescent="0.25">
      <c r="A276" t="s">
        <v>93</v>
      </c>
    </row>
    <row r="277" spans="1:1" x14ac:dyDescent="0.25">
      <c r="A277" t="s">
        <v>93</v>
      </c>
    </row>
    <row r="278" spans="1:1" x14ac:dyDescent="0.25">
      <c r="A278" t="s">
        <v>314</v>
      </c>
    </row>
    <row r="279" spans="1:1" x14ac:dyDescent="0.25">
      <c r="A279" t="s">
        <v>315</v>
      </c>
    </row>
    <row r="280" spans="1:1" x14ac:dyDescent="0.25">
      <c r="A280" t="s">
        <v>93</v>
      </c>
    </row>
    <row r="281" spans="1:1" x14ac:dyDescent="0.25">
      <c r="A281" t="s">
        <v>316</v>
      </c>
    </row>
    <row r="282" spans="1:1" x14ac:dyDescent="0.25">
      <c r="A282" t="s">
        <v>317</v>
      </c>
    </row>
    <row r="283" spans="1:1" x14ac:dyDescent="0.25">
      <c r="A283" t="s">
        <v>318</v>
      </c>
    </row>
    <row r="284" spans="1:1" x14ac:dyDescent="0.25">
      <c r="A284" t="s">
        <v>319</v>
      </c>
    </row>
    <row r="285" spans="1:1" x14ac:dyDescent="0.25">
      <c r="A285" t="s">
        <v>317</v>
      </c>
    </row>
    <row r="286" spans="1:1" x14ac:dyDescent="0.25">
      <c r="A286" t="s">
        <v>320</v>
      </c>
    </row>
    <row r="287" spans="1:1" x14ac:dyDescent="0.25">
      <c r="A287" t="s">
        <v>321</v>
      </c>
    </row>
    <row r="288" spans="1:1" x14ac:dyDescent="0.25">
      <c r="A288" t="s">
        <v>322</v>
      </c>
    </row>
    <row r="289" spans="1:1" x14ac:dyDescent="0.25">
      <c r="A289" t="s">
        <v>323</v>
      </c>
    </row>
    <row r="290" spans="1:1" x14ac:dyDescent="0.25">
      <c r="A290" t="s">
        <v>93</v>
      </c>
    </row>
    <row r="291" spans="1:1" x14ac:dyDescent="0.25">
      <c r="A291" t="s">
        <v>324</v>
      </c>
    </row>
    <row r="292" spans="1:1" x14ac:dyDescent="0.25">
      <c r="A292" t="s">
        <v>325</v>
      </c>
    </row>
    <row r="293" spans="1:1" x14ac:dyDescent="0.25">
      <c r="A293" t="s">
        <v>326</v>
      </c>
    </row>
    <row r="294" spans="1:1" x14ac:dyDescent="0.25">
      <c r="A294" t="s">
        <v>93</v>
      </c>
    </row>
    <row r="295" spans="1:1" x14ac:dyDescent="0.25">
      <c r="A295" t="s">
        <v>327</v>
      </c>
    </row>
    <row r="296" spans="1:1" x14ac:dyDescent="0.25">
      <c r="A296" t="s">
        <v>93</v>
      </c>
    </row>
    <row r="297" spans="1:1" x14ac:dyDescent="0.25">
      <c r="A297" t="s">
        <v>328</v>
      </c>
    </row>
    <row r="298" spans="1:1" x14ac:dyDescent="0.25">
      <c r="A298" t="s">
        <v>329</v>
      </c>
    </row>
    <row r="299" spans="1:1" x14ac:dyDescent="0.25">
      <c r="A299" t="s">
        <v>93</v>
      </c>
    </row>
    <row r="300" spans="1:1" x14ac:dyDescent="0.25">
      <c r="A300" t="s">
        <v>330</v>
      </c>
    </row>
    <row r="301" spans="1:1" x14ac:dyDescent="0.25">
      <c r="A301" t="s">
        <v>93</v>
      </c>
    </row>
    <row r="302" spans="1:1" x14ac:dyDescent="0.25">
      <c r="A302" t="s">
        <v>331</v>
      </c>
    </row>
    <row r="303" spans="1:1" x14ac:dyDescent="0.25">
      <c r="A303" t="s">
        <v>332</v>
      </c>
    </row>
    <row r="304" spans="1:1" x14ac:dyDescent="0.25">
      <c r="A304" t="s">
        <v>93</v>
      </c>
    </row>
    <row r="305" spans="1:1" x14ac:dyDescent="0.25">
      <c r="A305" t="s">
        <v>333</v>
      </c>
    </row>
    <row r="306" spans="1:1" x14ac:dyDescent="0.25">
      <c r="A306" t="s">
        <v>334</v>
      </c>
    </row>
    <row r="307" spans="1:1" x14ac:dyDescent="0.25">
      <c r="A307" t="s">
        <v>93</v>
      </c>
    </row>
    <row r="308" spans="1:1" x14ac:dyDescent="0.25">
      <c r="A308" t="s">
        <v>335</v>
      </c>
    </row>
    <row r="309" spans="1:1" x14ac:dyDescent="0.25">
      <c r="A309" t="s">
        <v>336</v>
      </c>
    </row>
    <row r="310" spans="1:1" x14ac:dyDescent="0.25">
      <c r="A310" t="s">
        <v>337</v>
      </c>
    </row>
    <row r="311" spans="1:1" x14ac:dyDescent="0.25">
      <c r="A311" t="s">
        <v>338</v>
      </c>
    </row>
    <row r="312" spans="1:1" x14ac:dyDescent="0.25">
      <c r="A312" t="s">
        <v>339</v>
      </c>
    </row>
    <row r="313" spans="1:1" x14ac:dyDescent="0.25">
      <c r="A313" t="s">
        <v>340</v>
      </c>
    </row>
    <row r="314" spans="1:1" x14ac:dyDescent="0.25">
      <c r="A314" t="s">
        <v>341</v>
      </c>
    </row>
    <row r="315" spans="1:1" x14ac:dyDescent="0.25">
      <c r="A315" t="s">
        <v>342</v>
      </c>
    </row>
    <row r="316" spans="1:1" x14ac:dyDescent="0.25">
      <c r="A316" t="s">
        <v>343</v>
      </c>
    </row>
    <row r="317" spans="1:1" x14ac:dyDescent="0.25">
      <c r="A317" t="s">
        <v>344</v>
      </c>
    </row>
    <row r="318" spans="1:1" x14ac:dyDescent="0.25">
      <c r="A318" t="s">
        <v>345</v>
      </c>
    </row>
    <row r="319" spans="1:1" x14ac:dyDescent="0.25">
      <c r="A319" t="s">
        <v>346</v>
      </c>
    </row>
    <row r="320" spans="1:1" x14ac:dyDescent="0.25">
      <c r="A320" t="s">
        <v>347</v>
      </c>
    </row>
    <row r="321" spans="1:1" x14ac:dyDescent="0.25">
      <c r="A321" t="s">
        <v>348</v>
      </c>
    </row>
    <row r="322" spans="1:1" x14ac:dyDescent="0.25">
      <c r="A322" t="s">
        <v>349</v>
      </c>
    </row>
    <row r="323" spans="1:1" x14ac:dyDescent="0.25">
      <c r="A323" t="s">
        <v>350</v>
      </c>
    </row>
    <row r="324" spans="1:1" x14ac:dyDescent="0.25">
      <c r="A324" t="s">
        <v>351</v>
      </c>
    </row>
    <row r="325" spans="1:1" x14ac:dyDescent="0.25">
      <c r="A325" t="s">
        <v>352</v>
      </c>
    </row>
    <row r="326" spans="1:1" x14ac:dyDescent="0.25">
      <c r="A326" t="s">
        <v>353</v>
      </c>
    </row>
    <row r="327" spans="1:1" x14ac:dyDescent="0.25">
      <c r="A327" t="s">
        <v>354</v>
      </c>
    </row>
    <row r="328" spans="1:1" x14ac:dyDescent="0.25">
      <c r="A328" t="s">
        <v>355</v>
      </c>
    </row>
    <row r="329" spans="1:1" x14ac:dyDescent="0.25">
      <c r="A329" t="s">
        <v>356</v>
      </c>
    </row>
    <row r="330" spans="1:1" x14ac:dyDescent="0.25">
      <c r="A330" t="s">
        <v>357</v>
      </c>
    </row>
    <row r="331" spans="1:1" x14ac:dyDescent="0.25">
      <c r="A331" t="s">
        <v>93</v>
      </c>
    </row>
    <row r="332" spans="1:1" x14ac:dyDescent="0.25">
      <c r="A332" t="s">
        <v>358</v>
      </c>
    </row>
    <row r="333" spans="1:1" x14ac:dyDescent="0.25">
      <c r="A333" t="s">
        <v>359</v>
      </c>
    </row>
    <row r="334" spans="1:1" x14ac:dyDescent="0.25">
      <c r="A334" t="s">
        <v>93</v>
      </c>
    </row>
    <row r="335" spans="1:1" x14ac:dyDescent="0.25">
      <c r="A335" t="s">
        <v>360</v>
      </c>
    </row>
    <row r="336" spans="1:1" x14ac:dyDescent="0.25">
      <c r="A336" t="s">
        <v>361</v>
      </c>
    </row>
    <row r="337" spans="1:1" x14ac:dyDescent="0.25">
      <c r="A337" t="s">
        <v>362</v>
      </c>
    </row>
    <row r="338" spans="1:1" x14ac:dyDescent="0.25">
      <c r="A338" t="s">
        <v>363</v>
      </c>
    </row>
    <row r="339" spans="1:1" x14ac:dyDescent="0.25">
      <c r="A339" t="s">
        <v>364</v>
      </c>
    </row>
    <row r="340" spans="1:1" x14ac:dyDescent="0.25">
      <c r="A340" t="s">
        <v>365</v>
      </c>
    </row>
    <row r="341" spans="1:1" x14ac:dyDescent="0.25">
      <c r="A341" t="s">
        <v>366</v>
      </c>
    </row>
    <row r="342" spans="1:1" x14ac:dyDescent="0.25">
      <c r="A342" t="s">
        <v>367</v>
      </c>
    </row>
    <row r="343" spans="1:1" x14ac:dyDescent="0.25">
      <c r="A343" t="s">
        <v>368</v>
      </c>
    </row>
    <row r="344" spans="1:1" x14ac:dyDescent="0.25">
      <c r="A344" t="s">
        <v>369</v>
      </c>
    </row>
    <row r="345" spans="1:1" x14ac:dyDescent="0.25">
      <c r="A345" t="s">
        <v>370</v>
      </c>
    </row>
    <row r="346" spans="1:1" x14ac:dyDescent="0.25">
      <c r="A346" t="s">
        <v>371</v>
      </c>
    </row>
    <row r="347" spans="1:1" x14ac:dyDescent="0.25">
      <c r="A347" t="s">
        <v>372</v>
      </c>
    </row>
    <row r="348" spans="1:1" x14ac:dyDescent="0.25">
      <c r="A348" t="s">
        <v>373</v>
      </c>
    </row>
    <row r="349" spans="1:1" x14ac:dyDescent="0.25">
      <c r="A349" t="s">
        <v>374</v>
      </c>
    </row>
    <row r="350" spans="1:1" x14ac:dyDescent="0.25">
      <c r="A350" t="s">
        <v>93</v>
      </c>
    </row>
    <row r="351" spans="1:1" x14ac:dyDescent="0.25">
      <c r="A351" t="s">
        <v>375</v>
      </c>
    </row>
    <row r="352" spans="1:1" x14ac:dyDescent="0.25">
      <c r="A352" t="s">
        <v>376</v>
      </c>
    </row>
    <row r="353" spans="1:1" x14ac:dyDescent="0.25">
      <c r="A353" t="s">
        <v>377</v>
      </c>
    </row>
    <row r="354" spans="1:1" x14ac:dyDescent="0.25">
      <c r="A354" t="s">
        <v>378</v>
      </c>
    </row>
    <row r="355" spans="1:1" x14ac:dyDescent="0.25">
      <c r="A355" t="s">
        <v>379</v>
      </c>
    </row>
    <row r="356" spans="1:1" x14ac:dyDescent="0.25">
      <c r="A356" t="s">
        <v>380</v>
      </c>
    </row>
    <row r="357" spans="1:1" x14ac:dyDescent="0.25">
      <c r="A357" t="s">
        <v>381</v>
      </c>
    </row>
    <row r="358" spans="1:1" x14ac:dyDescent="0.25">
      <c r="A358" t="s">
        <v>382</v>
      </c>
    </row>
    <row r="359" spans="1:1" x14ac:dyDescent="0.25">
      <c r="A359" t="s">
        <v>383</v>
      </c>
    </row>
    <row r="360" spans="1:1" x14ac:dyDescent="0.25">
      <c r="A360" t="s">
        <v>384</v>
      </c>
    </row>
    <row r="361" spans="1:1" x14ac:dyDescent="0.25">
      <c r="A361" t="s">
        <v>93</v>
      </c>
    </row>
    <row r="362" spans="1:1" x14ac:dyDescent="0.25">
      <c r="A362" t="s">
        <v>385</v>
      </c>
    </row>
    <row r="363" spans="1:1" x14ac:dyDescent="0.25">
      <c r="A363" t="s">
        <v>386</v>
      </c>
    </row>
    <row r="364" spans="1:1" x14ac:dyDescent="0.25">
      <c r="A364" t="s">
        <v>383</v>
      </c>
    </row>
    <row r="365" spans="1:1" x14ac:dyDescent="0.25">
      <c r="A365" t="s">
        <v>387</v>
      </c>
    </row>
    <row r="366" spans="1:1" x14ac:dyDescent="0.25">
      <c r="A366" t="s">
        <v>93</v>
      </c>
    </row>
    <row r="367" spans="1:1" x14ac:dyDescent="0.25">
      <c r="A367" t="s">
        <v>388</v>
      </c>
    </row>
    <row r="368" spans="1:1" x14ac:dyDescent="0.25">
      <c r="A368" t="s">
        <v>389</v>
      </c>
    </row>
    <row r="369" spans="1:1" x14ac:dyDescent="0.25">
      <c r="A369" t="s">
        <v>390</v>
      </c>
    </row>
    <row r="370" spans="1:1" x14ac:dyDescent="0.25">
      <c r="A370" t="s">
        <v>391</v>
      </c>
    </row>
    <row r="371" spans="1:1" x14ac:dyDescent="0.25">
      <c r="A371" t="s">
        <v>392</v>
      </c>
    </row>
    <row r="372" spans="1:1" x14ac:dyDescent="0.25">
      <c r="A372" t="s">
        <v>390</v>
      </c>
    </row>
    <row r="373" spans="1:1" x14ac:dyDescent="0.25">
      <c r="A373" t="s">
        <v>393</v>
      </c>
    </row>
    <row r="374" spans="1:1" x14ac:dyDescent="0.25">
      <c r="A374" t="s">
        <v>394</v>
      </c>
    </row>
    <row r="375" spans="1:1" x14ac:dyDescent="0.25">
      <c r="A375" t="s">
        <v>395</v>
      </c>
    </row>
    <row r="376" spans="1:1" x14ac:dyDescent="0.25">
      <c r="A376" t="s">
        <v>396</v>
      </c>
    </row>
    <row r="377" spans="1:1" x14ac:dyDescent="0.25">
      <c r="A377" t="s">
        <v>390</v>
      </c>
    </row>
    <row r="378" spans="1:1" x14ac:dyDescent="0.25">
      <c r="A378" t="s">
        <v>397</v>
      </c>
    </row>
    <row r="379" spans="1:1" x14ac:dyDescent="0.25">
      <c r="A379" t="s">
        <v>398</v>
      </c>
    </row>
    <row r="380" spans="1:1" x14ac:dyDescent="0.25">
      <c r="A380" t="s">
        <v>390</v>
      </c>
    </row>
    <row r="381" spans="1:1" x14ac:dyDescent="0.25">
      <c r="A381" t="s">
        <v>383</v>
      </c>
    </row>
    <row r="382" spans="1:1" x14ac:dyDescent="0.25">
      <c r="A382" t="s">
        <v>399</v>
      </c>
    </row>
    <row r="383" spans="1:1" x14ac:dyDescent="0.25">
      <c r="A383" t="s">
        <v>93</v>
      </c>
    </row>
    <row r="384" spans="1:1" x14ac:dyDescent="0.25">
      <c r="A384" t="s">
        <v>400</v>
      </c>
    </row>
    <row r="385" spans="1:1" x14ac:dyDescent="0.25">
      <c r="A385" t="s">
        <v>401</v>
      </c>
    </row>
    <row r="386" spans="1:1" x14ac:dyDescent="0.25">
      <c r="A386" t="s">
        <v>402</v>
      </c>
    </row>
    <row r="387" spans="1:1" x14ac:dyDescent="0.25">
      <c r="A387" t="s">
        <v>93</v>
      </c>
    </row>
    <row r="388" spans="1:1" x14ac:dyDescent="0.25">
      <c r="A388" t="s">
        <v>403</v>
      </c>
    </row>
    <row r="389" spans="1:1" x14ac:dyDescent="0.25">
      <c r="A389" t="s">
        <v>404</v>
      </c>
    </row>
    <row r="390" spans="1:1" x14ac:dyDescent="0.25">
      <c r="A390" t="s">
        <v>405</v>
      </c>
    </row>
    <row r="391" spans="1:1" x14ac:dyDescent="0.25">
      <c r="A391" t="s">
        <v>406</v>
      </c>
    </row>
    <row r="392" spans="1:1" x14ac:dyDescent="0.25">
      <c r="A392" t="s">
        <v>407</v>
      </c>
    </row>
    <row r="393" spans="1:1" x14ac:dyDescent="0.25">
      <c r="A393" t="s">
        <v>408</v>
      </c>
    </row>
    <row r="394" spans="1:1" x14ac:dyDescent="0.25">
      <c r="A394" t="s">
        <v>409</v>
      </c>
    </row>
    <row r="395" spans="1:1" x14ac:dyDescent="0.25">
      <c r="A395" t="s">
        <v>410</v>
      </c>
    </row>
    <row r="396" spans="1:1" x14ac:dyDescent="0.25">
      <c r="A396" t="s">
        <v>411</v>
      </c>
    </row>
    <row r="397" spans="1:1" x14ac:dyDescent="0.25">
      <c r="A397" t="s">
        <v>412</v>
      </c>
    </row>
    <row r="398" spans="1:1" x14ac:dyDescent="0.25">
      <c r="A398" t="s">
        <v>93</v>
      </c>
    </row>
    <row r="399" spans="1:1" x14ac:dyDescent="0.25">
      <c r="A399" t="s">
        <v>413</v>
      </c>
    </row>
    <row r="400" spans="1:1" x14ac:dyDescent="0.25">
      <c r="A400" t="s">
        <v>414</v>
      </c>
    </row>
    <row r="401" spans="1:1" x14ac:dyDescent="0.25">
      <c r="A401" t="s">
        <v>415</v>
      </c>
    </row>
    <row r="402" spans="1:1" x14ac:dyDescent="0.25">
      <c r="A402" t="s">
        <v>416</v>
      </c>
    </row>
    <row r="403" spans="1:1" x14ac:dyDescent="0.25">
      <c r="A403" t="s">
        <v>417</v>
      </c>
    </row>
    <row r="404" spans="1:1" x14ac:dyDescent="0.25">
      <c r="A404" t="s">
        <v>418</v>
      </c>
    </row>
    <row r="405" spans="1:1" x14ac:dyDescent="0.25">
      <c r="A405" t="s">
        <v>419</v>
      </c>
    </row>
    <row r="406" spans="1:1" x14ac:dyDescent="0.25">
      <c r="A406" t="s">
        <v>420</v>
      </c>
    </row>
    <row r="407" spans="1:1" x14ac:dyDescent="0.25">
      <c r="A407" t="s">
        <v>421</v>
      </c>
    </row>
    <row r="408" spans="1:1" x14ac:dyDescent="0.25">
      <c r="A408" t="s">
        <v>422</v>
      </c>
    </row>
    <row r="409" spans="1:1" x14ac:dyDescent="0.25">
      <c r="A409" t="s">
        <v>423</v>
      </c>
    </row>
    <row r="410" spans="1:1" x14ac:dyDescent="0.25">
      <c r="A410" t="s">
        <v>424</v>
      </c>
    </row>
    <row r="411" spans="1:1" x14ac:dyDescent="0.25">
      <c r="A411" t="s">
        <v>425</v>
      </c>
    </row>
    <row r="412" spans="1:1" x14ac:dyDescent="0.25">
      <c r="A412" t="s">
        <v>426</v>
      </c>
    </row>
    <row r="413" spans="1:1" x14ac:dyDescent="0.25">
      <c r="A413" t="s">
        <v>427</v>
      </c>
    </row>
    <row r="414" spans="1:1" x14ac:dyDescent="0.25">
      <c r="A414" t="s">
        <v>428</v>
      </c>
    </row>
    <row r="415" spans="1:1" x14ac:dyDescent="0.25">
      <c r="A415" t="s">
        <v>429</v>
      </c>
    </row>
    <row r="416" spans="1:1" x14ac:dyDescent="0.25">
      <c r="A416" t="s">
        <v>430</v>
      </c>
    </row>
    <row r="417" spans="1:1" x14ac:dyDescent="0.25">
      <c r="A417" t="s">
        <v>431</v>
      </c>
    </row>
    <row r="418" spans="1:1" x14ac:dyDescent="0.25">
      <c r="A418" t="s">
        <v>432</v>
      </c>
    </row>
    <row r="419" spans="1:1" x14ac:dyDescent="0.25">
      <c r="A419" t="s">
        <v>433</v>
      </c>
    </row>
    <row r="420" spans="1:1" x14ac:dyDescent="0.25">
      <c r="A420" t="s">
        <v>93</v>
      </c>
    </row>
    <row r="421" spans="1:1" x14ac:dyDescent="0.25">
      <c r="A421" t="s">
        <v>434</v>
      </c>
    </row>
    <row r="422" spans="1:1" x14ac:dyDescent="0.25">
      <c r="A422" t="s">
        <v>435</v>
      </c>
    </row>
    <row r="423" spans="1:1" x14ac:dyDescent="0.25">
      <c r="A423" t="s">
        <v>436</v>
      </c>
    </row>
    <row r="424" spans="1:1" x14ac:dyDescent="0.25">
      <c r="A424" t="s">
        <v>373</v>
      </c>
    </row>
    <row r="425" spans="1:1" x14ac:dyDescent="0.25">
      <c r="A425" t="s">
        <v>93</v>
      </c>
    </row>
    <row r="426" spans="1:1" x14ac:dyDescent="0.25">
      <c r="A426" t="s">
        <v>437</v>
      </c>
    </row>
    <row r="427" spans="1:1" x14ac:dyDescent="0.25">
      <c r="A427" t="s">
        <v>438</v>
      </c>
    </row>
    <row r="428" spans="1:1" x14ac:dyDescent="0.25">
      <c r="A428" t="s">
        <v>439</v>
      </c>
    </row>
    <row r="429" spans="1:1" x14ac:dyDescent="0.25">
      <c r="A429" t="s">
        <v>440</v>
      </c>
    </row>
    <row r="430" spans="1:1" x14ac:dyDescent="0.25">
      <c r="A430" t="s">
        <v>441</v>
      </c>
    </row>
    <row r="431" spans="1:1" x14ac:dyDescent="0.25">
      <c r="A431" t="s">
        <v>442</v>
      </c>
    </row>
    <row r="432" spans="1:1" x14ac:dyDescent="0.25">
      <c r="A432" t="s">
        <v>443</v>
      </c>
    </row>
    <row r="433" spans="1:1" x14ac:dyDescent="0.25">
      <c r="A433" t="s">
        <v>444</v>
      </c>
    </row>
    <row r="434" spans="1:1" x14ac:dyDescent="0.25">
      <c r="A434" t="s">
        <v>445</v>
      </c>
    </row>
    <row r="435" spans="1:1" x14ac:dyDescent="0.25">
      <c r="A435" t="s">
        <v>93</v>
      </c>
    </row>
    <row r="436" spans="1:1" x14ac:dyDescent="0.25">
      <c r="A436" t="s">
        <v>446</v>
      </c>
    </row>
    <row r="437" spans="1:1" x14ac:dyDescent="0.25">
      <c r="A437" t="s">
        <v>447</v>
      </c>
    </row>
    <row r="438" spans="1:1" x14ac:dyDescent="0.25">
      <c r="A438" t="s">
        <v>319</v>
      </c>
    </row>
    <row r="439" spans="1:1" x14ac:dyDescent="0.25">
      <c r="A439" t="s">
        <v>438</v>
      </c>
    </row>
    <row r="440" spans="1:1" x14ac:dyDescent="0.25">
      <c r="A440" t="s">
        <v>361</v>
      </c>
    </row>
    <row r="441" spans="1:1" x14ac:dyDescent="0.25">
      <c r="A441" t="s">
        <v>448</v>
      </c>
    </row>
    <row r="442" spans="1:1" x14ac:dyDescent="0.25">
      <c r="A442" t="s">
        <v>449</v>
      </c>
    </row>
    <row r="443" spans="1:1" x14ac:dyDescent="0.25">
      <c r="A443" t="s">
        <v>450</v>
      </c>
    </row>
    <row r="444" spans="1:1" x14ac:dyDescent="0.25">
      <c r="A444" t="s">
        <v>451</v>
      </c>
    </row>
    <row r="445" spans="1:1" x14ac:dyDescent="0.25">
      <c r="A445" t="s">
        <v>383</v>
      </c>
    </row>
    <row r="446" spans="1:1" x14ac:dyDescent="0.25">
      <c r="A446" t="s">
        <v>452</v>
      </c>
    </row>
    <row r="447" spans="1:1" x14ac:dyDescent="0.25">
      <c r="A447" t="s">
        <v>93</v>
      </c>
    </row>
    <row r="448" spans="1:1" x14ac:dyDescent="0.25">
      <c r="A448" t="s">
        <v>453</v>
      </c>
    </row>
    <row r="449" spans="1:1" x14ac:dyDescent="0.25">
      <c r="A449" t="s">
        <v>454</v>
      </c>
    </row>
    <row r="450" spans="1:1" x14ac:dyDescent="0.25">
      <c r="A450" t="s">
        <v>455</v>
      </c>
    </row>
    <row r="451" spans="1:1" x14ac:dyDescent="0.25">
      <c r="A451" t="s">
        <v>456</v>
      </c>
    </row>
    <row r="452" spans="1:1" x14ac:dyDescent="0.25">
      <c r="A452" t="s">
        <v>457</v>
      </c>
    </row>
    <row r="453" spans="1:1" x14ac:dyDescent="0.25">
      <c r="A453" t="s">
        <v>458</v>
      </c>
    </row>
    <row r="454" spans="1:1" x14ac:dyDescent="0.25">
      <c r="A454" t="s">
        <v>459</v>
      </c>
    </row>
    <row r="455" spans="1:1" x14ac:dyDescent="0.25">
      <c r="A455" t="s">
        <v>460</v>
      </c>
    </row>
    <row r="456" spans="1:1" x14ac:dyDescent="0.25">
      <c r="A456" t="s">
        <v>461</v>
      </c>
    </row>
    <row r="457" spans="1:1" x14ac:dyDescent="0.25">
      <c r="A457" t="s">
        <v>462</v>
      </c>
    </row>
    <row r="458" spans="1:1" x14ac:dyDescent="0.25">
      <c r="A458" t="s">
        <v>463</v>
      </c>
    </row>
    <row r="459" spans="1:1" x14ac:dyDescent="0.25">
      <c r="A459" t="s">
        <v>464</v>
      </c>
    </row>
    <row r="460" spans="1:1" x14ac:dyDescent="0.25">
      <c r="A460" t="s">
        <v>465</v>
      </c>
    </row>
    <row r="461" spans="1:1" x14ac:dyDescent="0.25">
      <c r="A461" t="s">
        <v>93</v>
      </c>
    </row>
    <row r="462" spans="1:1" x14ac:dyDescent="0.25">
      <c r="A462" t="s">
        <v>466</v>
      </c>
    </row>
    <row r="463" spans="1:1" x14ac:dyDescent="0.25">
      <c r="A463" t="s">
        <v>467</v>
      </c>
    </row>
    <row r="464" spans="1:1" x14ac:dyDescent="0.25">
      <c r="A464" t="s">
        <v>468</v>
      </c>
    </row>
    <row r="465" spans="1:1" x14ac:dyDescent="0.25">
      <c r="A465" t="s">
        <v>469</v>
      </c>
    </row>
    <row r="466" spans="1:1" x14ac:dyDescent="0.25">
      <c r="A466" t="s">
        <v>93</v>
      </c>
    </row>
    <row r="467" spans="1:1" x14ac:dyDescent="0.25">
      <c r="A467" t="s">
        <v>470</v>
      </c>
    </row>
    <row r="468" spans="1:1" x14ac:dyDescent="0.25">
      <c r="A468" t="s">
        <v>471</v>
      </c>
    </row>
    <row r="469" spans="1:1" x14ac:dyDescent="0.25">
      <c r="A469" t="s">
        <v>472</v>
      </c>
    </row>
    <row r="470" spans="1:1" x14ac:dyDescent="0.25">
      <c r="A470" t="s">
        <v>93</v>
      </c>
    </row>
    <row r="471" spans="1:1" x14ac:dyDescent="0.25">
      <c r="A471" t="s">
        <v>420</v>
      </c>
    </row>
    <row r="472" spans="1:1" x14ac:dyDescent="0.25">
      <c r="A472" t="s">
        <v>473</v>
      </c>
    </row>
    <row r="473" spans="1:1" x14ac:dyDescent="0.25">
      <c r="A473" t="s">
        <v>422</v>
      </c>
    </row>
    <row r="474" spans="1:1" x14ac:dyDescent="0.25">
      <c r="A474" t="s">
        <v>474</v>
      </c>
    </row>
    <row r="475" spans="1:1" x14ac:dyDescent="0.25">
      <c r="A475" t="s">
        <v>475</v>
      </c>
    </row>
    <row r="476" spans="1:1" x14ac:dyDescent="0.25">
      <c r="A476" t="s">
        <v>476</v>
      </c>
    </row>
    <row r="477" spans="1:1" x14ac:dyDescent="0.25">
      <c r="A477" t="s">
        <v>477</v>
      </c>
    </row>
    <row r="478" spans="1:1" x14ac:dyDescent="0.25">
      <c r="A478" t="s">
        <v>478</v>
      </c>
    </row>
    <row r="479" spans="1:1" x14ac:dyDescent="0.25">
      <c r="A479" t="s">
        <v>479</v>
      </c>
    </row>
    <row r="480" spans="1:1" x14ac:dyDescent="0.25">
      <c r="A480" t="s">
        <v>480</v>
      </c>
    </row>
    <row r="481" spans="1:1" x14ac:dyDescent="0.25">
      <c r="A481" t="s">
        <v>481</v>
      </c>
    </row>
    <row r="482" spans="1:1" x14ac:dyDescent="0.25">
      <c r="A482" t="s">
        <v>482</v>
      </c>
    </row>
    <row r="483" spans="1:1" x14ac:dyDescent="0.25">
      <c r="A483" t="s">
        <v>483</v>
      </c>
    </row>
    <row r="484" spans="1:1" x14ac:dyDescent="0.25">
      <c r="A484" t="s">
        <v>367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373</v>
      </c>
    </row>
    <row r="488" spans="1:1" x14ac:dyDescent="0.25">
      <c r="A488" t="s">
        <v>93</v>
      </c>
    </row>
    <row r="489" spans="1:1" x14ac:dyDescent="0.25">
      <c r="A489" t="s">
        <v>486</v>
      </c>
    </row>
    <row r="490" spans="1:1" x14ac:dyDescent="0.25">
      <c r="A490" t="s">
        <v>317</v>
      </c>
    </row>
    <row r="491" spans="1:1" x14ac:dyDescent="0.25">
      <c r="A491" t="s">
        <v>487</v>
      </c>
    </row>
    <row r="492" spans="1:1" x14ac:dyDescent="0.25">
      <c r="A492" t="s">
        <v>488</v>
      </c>
    </row>
    <row r="493" spans="1:1" x14ac:dyDescent="0.25">
      <c r="A493" t="s">
        <v>489</v>
      </c>
    </row>
    <row r="494" spans="1:1" x14ac:dyDescent="0.25">
      <c r="A494" t="s">
        <v>490</v>
      </c>
    </row>
    <row r="495" spans="1:1" x14ac:dyDescent="0.25">
      <c r="A495" t="s">
        <v>446</v>
      </c>
    </row>
    <row r="496" spans="1:1" x14ac:dyDescent="0.25">
      <c r="A496" t="s">
        <v>447</v>
      </c>
    </row>
    <row r="497" spans="1:1" x14ac:dyDescent="0.25">
      <c r="A497" t="s">
        <v>319</v>
      </c>
    </row>
    <row r="498" spans="1:1" x14ac:dyDescent="0.25">
      <c r="A498" t="s">
        <v>317</v>
      </c>
    </row>
    <row r="499" spans="1:1" x14ac:dyDescent="0.25">
      <c r="A499" t="s">
        <v>491</v>
      </c>
    </row>
    <row r="500" spans="1:1" x14ac:dyDescent="0.25">
      <c r="A500" t="s">
        <v>492</v>
      </c>
    </row>
    <row r="501" spans="1:1" x14ac:dyDescent="0.25">
      <c r="A501" t="s">
        <v>493</v>
      </c>
    </row>
    <row r="502" spans="1:1" x14ac:dyDescent="0.25">
      <c r="A502" t="s">
        <v>494</v>
      </c>
    </row>
    <row r="503" spans="1:1" x14ac:dyDescent="0.25">
      <c r="A503" t="s">
        <v>495</v>
      </c>
    </row>
    <row r="504" spans="1:1" x14ac:dyDescent="0.25">
      <c r="A504" t="s">
        <v>496</v>
      </c>
    </row>
    <row r="505" spans="1:1" x14ac:dyDescent="0.25">
      <c r="A505" t="s">
        <v>497</v>
      </c>
    </row>
    <row r="506" spans="1:1" x14ac:dyDescent="0.25">
      <c r="A506" t="s">
        <v>498</v>
      </c>
    </row>
    <row r="507" spans="1:1" x14ac:dyDescent="0.25">
      <c r="A507" t="s">
        <v>499</v>
      </c>
    </row>
    <row r="508" spans="1:1" x14ac:dyDescent="0.25">
      <c r="A508" t="s">
        <v>500</v>
      </c>
    </row>
    <row r="509" spans="1:1" x14ac:dyDescent="0.25">
      <c r="A509" t="s">
        <v>501</v>
      </c>
    </row>
    <row r="510" spans="1:1" x14ac:dyDescent="0.25">
      <c r="A510" t="s">
        <v>502</v>
      </c>
    </row>
    <row r="511" spans="1:1" x14ac:dyDescent="0.25">
      <c r="A511" t="s">
        <v>453</v>
      </c>
    </row>
    <row r="512" spans="1:1" x14ac:dyDescent="0.25">
      <c r="A512" t="s">
        <v>454</v>
      </c>
    </row>
    <row r="513" spans="1:1" x14ac:dyDescent="0.25">
      <c r="A513" t="s">
        <v>455</v>
      </c>
    </row>
    <row r="514" spans="1:1" x14ac:dyDescent="0.25">
      <c r="A514" t="s">
        <v>456</v>
      </c>
    </row>
    <row r="515" spans="1:1" x14ac:dyDescent="0.25">
      <c r="A515" t="s">
        <v>457</v>
      </c>
    </row>
    <row r="516" spans="1:1" x14ac:dyDescent="0.25">
      <c r="A516" t="s">
        <v>503</v>
      </c>
    </row>
    <row r="517" spans="1:1" x14ac:dyDescent="0.25">
      <c r="A517" t="s">
        <v>504</v>
      </c>
    </row>
    <row r="518" spans="1:1" x14ac:dyDescent="0.25">
      <c r="A518" t="s">
        <v>460</v>
      </c>
    </row>
    <row r="519" spans="1:1" x14ac:dyDescent="0.25">
      <c r="A519" t="s">
        <v>465</v>
      </c>
    </row>
    <row r="520" spans="1:1" x14ac:dyDescent="0.25">
      <c r="A520" t="s">
        <v>505</v>
      </c>
    </row>
    <row r="521" spans="1:1" x14ac:dyDescent="0.25">
      <c r="A521" t="s">
        <v>506</v>
      </c>
    </row>
    <row r="522" spans="1:1" x14ac:dyDescent="0.25">
      <c r="A522" t="s">
        <v>93</v>
      </c>
    </row>
    <row r="523" spans="1:1" x14ac:dyDescent="0.25">
      <c r="A523" t="s">
        <v>507</v>
      </c>
    </row>
    <row r="524" spans="1:1" x14ac:dyDescent="0.25">
      <c r="A524" t="s">
        <v>508</v>
      </c>
    </row>
    <row r="525" spans="1:1" x14ac:dyDescent="0.25">
      <c r="A525" t="s">
        <v>509</v>
      </c>
    </row>
    <row r="526" spans="1:1" x14ac:dyDescent="0.25">
      <c r="A526" t="s">
        <v>510</v>
      </c>
    </row>
    <row r="527" spans="1:1" x14ac:dyDescent="0.25">
      <c r="A527" t="s">
        <v>511</v>
      </c>
    </row>
    <row r="528" spans="1:1" x14ac:dyDescent="0.25">
      <c r="A528" t="s">
        <v>512</v>
      </c>
    </row>
    <row r="529" spans="1:1" x14ac:dyDescent="0.25">
      <c r="A529" t="s">
        <v>513</v>
      </c>
    </row>
    <row r="530" spans="1:1" x14ac:dyDescent="0.25">
      <c r="A530" t="s">
        <v>514</v>
      </c>
    </row>
    <row r="531" spans="1:1" x14ac:dyDescent="0.25">
      <c r="A531" t="s">
        <v>515</v>
      </c>
    </row>
    <row r="532" spans="1:1" x14ac:dyDescent="0.25">
      <c r="A532" t="s">
        <v>516</v>
      </c>
    </row>
    <row r="533" spans="1:1" x14ac:dyDescent="0.25">
      <c r="A533" t="s">
        <v>517</v>
      </c>
    </row>
    <row r="534" spans="1:1" x14ac:dyDescent="0.25">
      <c r="A534" t="s">
        <v>518</v>
      </c>
    </row>
    <row r="535" spans="1:1" x14ac:dyDescent="0.25">
      <c r="A535" t="s">
        <v>519</v>
      </c>
    </row>
    <row r="536" spans="1:1" x14ac:dyDescent="0.25">
      <c r="A536" t="s">
        <v>520</v>
      </c>
    </row>
    <row r="537" spans="1:1" x14ac:dyDescent="0.25">
      <c r="A537" t="s">
        <v>93</v>
      </c>
    </row>
    <row r="538" spans="1:1" x14ac:dyDescent="0.25">
      <c r="A538" t="s">
        <v>521</v>
      </c>
    </row>
    <row r="539" spans="1:1" x14ac:dyDescent="0.25">
      <c r="A539" t="s">
        <v>522</v>
      </c>
    </row>
    <row r="540" spans="1:1" x14ac:dyDescent="0.25">
      <c r="A540" t="s">
        <v>523</v>
      </c>
    </row>
    <row r="541" spans="1:1" x14ac:dyDescent="0.25">
      <c r="A541" t="s">
        <v>510</v>
      </c>
    </row>
    <row r="542" spans="1:1" x14ac:dyDescent="0.25">
      <c r="A542" t="s">
        <v>524</v>
      </c>
    </row>
    <row r="543" spans="1:1" x14ac:dyDescent="0.25">
      <c r="A543" t="s">
        <v>525</v>
      </c>
    </row>
    <row r="544" spans="1:1" x14ac:dyDescent="0.25">
      <c r="A544" t="s">
        <v>526</v>
      </c>
    </row>
    <row r="545" spans="1:1" x14ac:dyDescent="0.25">
      <c r="A545" t="s">
        <v>527</v>
      </c>
    </row>
    <row r="546" spans="1:1" x14ac:dyDescent="0.25">
      <c r="A546" t="s">
        <v>528</v>
      </c>
    </row>
    <row r="547" spans="1:1" x14ac:dyDescent="0.25">
      <c r="A547" t="s">
        <v>529</v>
      </c>
    </row>
    <row r="548" spans="1:1" x14ac:dyDescent="0.25">
      <c r="A548" t="s">
        <v>530</v>
      </c>
    </row>
    <row r="549" spans="1:1" x14ac:dyDescent="0.25">
      <c r="A549" t="s">
        <v>531</v>
      </c>
    </row>
    <row r="550" spans="1:1" x14ac:dyDescent="0.25">
      <c r="A550" t="s">
        <v>532</v>
      </c>
    </row>
    <row r="551" spans="1:1" x14ac:dyDescent="0.25">
      <c r="A551" t="s">
        <v>533</v>
      </c>
    </row>
    <row r="552" spans="1:1" x14ac:dyDescent="0.25">
      <c r="A552" t="s">
        <v>93</v>
      </c>
    </row>
    <row r="553" spans="1:1" x14ac:dyDescent="0.25">
      <c r="A553" t="s">
        <v>534</v>
      </c>
    </row>
    <row r="554" spans="1:1" x14ac:dyDescent="0.25">
      <c r="A554" t="s">
        <v>535</v>
      </c>
    </row>
    <row r="555" spans="1:1" x14ac:dyDescent="0.25">
      <c r="A555" t="s">
        <v>536</v>
      </c>
    </row>
    <row r="556" spans="1:1" x14ac:dyDescent="0.25">
      <c r="A556" t="s">
        <v>512</v>
      </c>
    </row>
    <row r="557" spans="1:1" x14ac:dyDescent="0.25">
      <c r="A557" t="s">
        <v>537</v>
      </c>
    </row>
    <row r="558" spans="1:1" x14ac:dyDescent="0.25">
      <c r="A558" t="s">
        <v>93</v>
      </c>
    </row>
    <row r="559" spans="1:1" x14ac:dyDescent="0.25">
      <c r="A559" t="s">
        <v>538</v>
      </c>
    </row>
    <row r="560" spans="1:1" x14ac:dyDescent="0.25">
      <c r="A560" t="s">
        <v>539</v>
      </c>
    </row>
    <row r="561" spans="1:1" x14ac:dyDescent="0.25">
      <c r="A561" t="s">
        <v>540</v>
      </c>
    </row>
    <row r="562" spans="1:1" x14ac:dyDescent="0.25">
      <c r="A562" t="s">
        <v>541</v>
      </c>
    </row>
    <row r="563" spans="1:1" x14ac:dyDescent="0.25">
      <c r="A563" t="s">
        <v>542</v>
      </c>
    </row>
    <row r="564" spans="1:1" x14ac:dyDescent="0.25">
      <c r="A564" t="s">
        <v>543</v>
      </c>
    </row>
    <row r="565" spans="1:1" x14ac:dyDescent="0.25">
      <c r="A565" t="s">
        <v>544</v>
      </c>
    </row>
    <row r="566" spans="1:1" x14ac:dyDescent="0.25">
      <c r="A566" t="s">
        <v>545</v>
      </c>
    </row>
    <row r="567" spans="1:1" x14ac:dyDescent="0.25">
      <c r="A567" t="s">
        <v>546</v>
      </c>
    </row>
    <row r="568" spans="1:1" x14ac:dyDescent="0.25">
      <c r="A568" t="s">
        <v>547</v>
      </c>
    </row>
    <row r="569" spans="1:1" x14ac:dyDescent="0.25">
      <c r="A569" t="s">
        <v>542</v>
      </c>
    </row>
    <row r="570" spans="1:1" x14ac:dyDescent="0.25">
      <c r="A570" t="s">
        <v>548</v>
      </c>
    </row>
    <row r="571" spans="1:1" x14ac:dyDescent="0.25">
      <c r="A571" t="s">
        <v>93</v>
      </c>
    </row>
    <row r="572" spans="1:1" x14ac:dyDescent="0.25">
      <c r="A572" t="s">
        <v>549</v>
      </c>
    </row>
    <row r="573" spans="1:1" x14ac:dyDescent="0.25">
      <c r="A573" t="s">
        <v>550</v>
      </c>
    </row>
    <row r="574" spans="1:1" x14ac:dyDescent="0.25">
      <c r="A574" t="s">
        <v>551</v>
      </c>
    </row>
    <row r="575" spans="1:1" x14ac:dyDescent="0.25">
      <c r="A575" t="s">
        <v>93</v>
      </c>
    </row>
    <row r="576" spans="1:1" x14ac:dyDescent="0.25">
      <c r="A576" t="s">
        <v>552</v>
      </c>
    </row>
    <row r="577" spans="1:1" x14ac:dyDescent="0.25">
      <c r="A577" t="s">
        <v>550</v>
      </c>
    </row>
    <row r="578" spans="1:1" x14ac:dyDescent="0.25">
      <c r="A578" t="s">
        <v>553</v>
      </c>
    </row>
    <row r="579" spans="1:1" x14ac:dyDescent="0.25">
      <c r="A579" t="s">
        <v>554</v>
      </c>
    </row>
    <row r="580" spans="1:1" x14ac:dyDescent="0.25">
      <c r="A580" t="s">
        <v>93</v>
      </c>
    </row>
    <row r="581" spans="1:1" x14ac:dyDescent="0.25">
      <c r="A581" t="s">
        <v>555</v>
      </c>
    </row>
    <row r="582" spans="1:1" x14ac:dyDescent="0.25">
      <c r="A582" t="s">
        <v>556</v>
      </c>
    </row>
    <row r="583" spans="1:1" x14ac:dyDescent="0.25">
      <c r="A583" t="s">
        <v>557</v>
      </c>
    </row>
    <row r="584" spans="1:1" x14ac:dyDescent="0.25">
      <c r="A584" t="s">
        <v>558</v>
      </c>
    </row>
    <row r="585" spans="1:1" x14ac:dyDescent="0.25">
      <c r="A585" t="s">
        <v>559</v>
      </c>
    </row>
    <row r="586" spans="1:1" x14ac:dyDescent="0.25">
      <c r="A586" t="s">
        <v>560</v>
      </c>
    </row>
    <row r="587" spans="1:1" x14ac:dyDescent="0.25">
      <c r="A587" t="s">
        <v>373</v>
      </c>
    </row>
    <row r="588" spans="1:1" x14ac:dyDescent="0.25">
      <c r="A588" t="s">
        <v>93</v>
      </c>
    </row>
    <row r="589" spans="1:1" x14ac:dyDescent="0.25">
      <c r="A589" t="s">
        <v>561</v>
      </c>
    </row>
    <row r="590" spans="1:1" x14ac:dyDescent="0.25">
      <c r="A590" t="s">
        <v>317</v>
      </c>
    </row>
    <row r="591" spans="1:1" x14ac:dyDescent="0.25">
      <c r="A591" t="s">
        <v>562</v>
      </c>
    </row>
    <row r="592" spans="1:1" x14ac:dyDescent="0.25">
      <c r="A592" t="s">
        <v>563</v>
      </c>
    </row>
    <row r="593" spans="1:1" x14ac:dyDescent="0.25">
      <c r="A593" t="s">
        <v>93</v>
      </c>
    </row>
    <row r="594" spans="1:1" x14ac:dyDescent="0.25">
      <c r="A594" t="s">
        <v>564</v>
      </c>
    </row>
    <row r="595" spans="1:1" x14ac:dyDescent="0.25">
      <c r="A595" t="s">
        <v>565</v>
      </c>
    </row>
    <row r="596" spans="1:1" x14ac:dyDescent="0.25">
      <c r="A596" t="s">
        <v>93</v>
      </c>
    </row>
    <row r="597" spans="1:1" x14ac:dyDescent="0.25">
      <c r="A597" t="s">
        <v>566</v>
      </c>
    </row>
    <row r="598" spans="1:1" x14ac:dyDescent="0.25">
      <c r="A598" t="s">
        <v>93</v>
      </c>
    </row>
    <row r="599" spans="1:1" x14ac:dyDescent="0.25">
      <c r="A599" t="s">
        <v>567</v>
      </c>
    </row>
    <row r="600" spans="1:1" x14ac:dyDescent="0.25">
      <c r="A600" t="s">
        <v>319</v>
      </c>
    </row>
    <row r="601" spans="1:1" x14ac:dyDescent="0.25">
      <c r="A601" t="s">
        <v>317</v>
      </c>
    </row>
    <row r="602" spans="1:1" x14ac:dyDescent="0.25">
      <c r="A602" t="s">
        <v>453</v>
      </c>
    </row>
    <row r="603" spans="1:1" x14ac:dyDescent="0.25">
      <c r="A603" t="s">
        <v>568</v>
      </c>
    </row>
    <row r="604" spans="1:1" x14ac:dyDescent="0.25">
      <c r="A604" t="s">
        <v>569</v>
      </c>
    </row>
    <row r="605" spans="1:1" x14ac:dyDescent="0.25">
      <c r="A605" t="s">
        <v>570</v>
      </c>
    </row>
    <row r="606" spans="1:1" x14ac:dyDescent="0.25">
      <c r="A606" t="s">
        <v>571</v>
      </c>
    </row>
    <row r="607" spans="1:1" x14ac:dyDescent="0.25">
      <c r="A607" t="s">
        <v>572</v>
      </c>
    </row>
    <row r="608" spans="1:1" x14ac:dyDescent="0.25">
      <c r="A608" t="s">
        <v>573</v>
      </c>
    </row>
    <row r="609" spans="1:1" x14ac:dyDescent="0.25">
      <c r="A609" t="s">
        <v>574</v>
      </c>
    </row>
    <row r="610" spans="1:1" x14ac:dyDescent="0.25">
      <c r="A610" t="s">
        <v>575</v>
      </c>
    </row>
    <row r="611" spans="1:1" x14ac:dyDescent="0.25">
      <c r="A611" t="s">
        <v>576</v>
      </c>
    </row>
    <row r="612" spans="1:1" x14ac:dyDescent="0.25">
      <c r="A612" t="s">
        <v>577</v>
      </c>
    </row>
    <row r="613" spans="1:1" x14ac:dyDescent="0.25">
      <c r="A613" t="s">
        <v>578</v>
      </c>
    </row>
    <row r="614" spans="1:1" x14ac:dyDescent="0.25">
      <c r="A614" t="s">
        <v>579</v>
      </c>
    </row>
    <row r="615" spans="1:1" x14ac:dyDescent="0.25">
      <c r="A615" t="s">
        <v>580</v>
      </c>
    </row>
    <row r="616" spans="1:1" x14ac:dyDescent="0.25">
      <c r="A616" t="s">
        <v>581</v>
      </c>
    </row>
    <row r="617" spans="1:1" x14ac:dyDescent="0.25">
      <c r="A617" t="s">
        <v>582</v>
      </c>
    </row>
    <row r="618" spans="1:1" x14ac:dyDescent="0.25">
      <c r="A618" t="s">
        <v>583</v>
      </c>
    </row>
    <row r="619" spans="1:1" x14ac:dyDescent="0.25">
      <c r="A619" t="s">
        <v>584</v>
      </c>
    </row>
    <row r="620" spans="1:1" x14ac:dyDescent="0.25">
      <c r="A620" t="s">
        <v>585</v>
      </c>
    </row>
    <row r="621" spans="1:1" x14ac:dyDescent="0.25">
      <c r="A621" t="s">
        <v>586</v>
      </c>
    </row>
    <row r="622" spans="1:1" x14ac:dyDescent="0.25">
      <c r="A622" t="s">
        <v>587</v>
      </c>
    </row>
    <row r="623" spans="1:1" x14ac:dyDescent="0.25">
      <c r="A623" t="s">
        <v>588</v>
      </c>
    </row>
    <row r="624" spans="1:1" x14ac:dyDescent="0.25">
      <c r="A624" t="s">
        <v>589</v>
      </c>
    </row>
    <row r="625" spans="1:1" x14ac:dyDescent="0.25">
      <c r="A625" t="s">
        <v>590</v>
      </c>
    </row>
    <row r="626" spans="1:1" x14ac:dyDescent="0.25">
      <c r="A626" t="s">
        <v>591</v>
      </c>
    </row>
    <row r="627" spans="1:1" x14ac:dyDescent="0.25">
      <c r="A627" t="s">
        <v>592</v>
      </c>
    </row>
    <row r="628" spans="1:1" x14ac:dyDescent="0.25">
      <c r="A628" t="s">
        <v>593</v>
      </c>
    </row>
    <row r="629" spans="1:1" x14ac:dyDescent="0.25">
      <c r="A629" t="s">
        <v>594</v>
      </c>
    </row>
    <row r="630" spans="1:1" x14ac:dyDescent="0.25">
      <c r="A630" t="s">
        <v>595</v>
      </c>
    </row>
    <row r="631" spans="1:1" x14ac:dyDescent="0.25">
      <c r="A631" t="s">
        <v>596</v>
      </c>
    </row>
    <row r="632" spans="1:1" x14ac:dyDescent="0.25">
      <c r="A632" t="s">
        <v>93</v>
      </c>
    </row>
    <row r="633" spans="1:1" x14ac:dyDescent="0.25">
      <c r="A633" t="s">
        <v>597</v>
      </c>
    </row>
    <row r="634" spans="1:1" x14ac:dyDescent="0.25">
      <c r="A634" t="s">
        <v>598</v>
      </c>
    </row>
    <row r="635" spans="1:1" x14ac:dyDescent="0.25">
      <c r="A635" t="s">
        <v>599</v>
      </c>
    </row>
    <row r="636" spans="1:1" x14ac:dyDescent="0.25">
      <c r="A636" t="s">
        <v>600</v>
      </c>
    </row>
    <row r="637" spans="1:1" x14ac:dyDescent="0.25">
      <c r="A637" t="s">
        <v>93</v>
      </c>
    </row>
    <row r="638" spans="1:1" x14ac:dyDescent="0.25">
      <c r="A638" t="s">
        <v>601</v>
      </c>
    </row>
    <row r="639" spans="1:1" x14ac:dyDescent="0.25">
      <c r="A639" t="s">
        <v>602</v>
      </c>
    </row>
    <row r="640" spans="1:1" x14ac:dyDescent="0.25">
      <c r="A640" t="s">
        <v>603</v>
      </c>
    </row>
    <row r="641" spans="1:1" x14ac:dyDescent="0.25">
      <c r="A641" t="s">
        <v>604</v>
      </c>
    </row>
    <row r="642" spans="1:1" x14ac:dyDescent="0.25">
      <c r="A642" t="s">
        <v>605</v>
      </c>
    </row>
    <row r="643" spans="1:1" x14ac:dyDescent="0.25">
      <c r="A643" t="s">
        <v>606</v>
      </c>
    </row>
    <row r="644" spans="1:1" x14ac:dyDescent="0.25">
      <c r="A644" t="s">
        <v>607</v>
      </c>
    </row>
    <row r="645" spans="1:1" x14ac:dyDescent="0.25">
      <c r="A645" t="s">
        <v>608</v>
      </c>
    </row>
    <row r="646" spans="1:1" x14ac:dyDescent="0.25">
      <c r="A646" t="s">
        <v>609</v>
      </c>
    </row>
    <row r="647" spans="1:1" x14ac:dyDescent="0.25">
      <c r="A647" t="s">
        <v>610</v>
      </c>
    </row>
    <row r="648" spans="1:1" x14ac:dyDescent="0.25">
      <c r="A648" t="s">
        <v>611</v>
      </c>
    </row>
    <row r="649" spans="1:1" x14ac:dyDescent="0.25">
      <c r="A649" t="s">
        <v>612</v>
      </c>
    </row>
    <row r="650" spans="1:1" x14ac:dyDescent="0.25">
      <c r="A650" t="s">
        <v>613</v>
      </c>
    </row>
    <row r="651" spans="1:1" x14ac:dyDescent="0.25">
      <c r="A651" t="s">
        <v>611</v>
      </c>
    </row>
    <row r="652" spans="1:1" x14ac:dyDescent="0.25">
      <c r="A652" t="s">
        <v>612</v>
      </c>
    </row>
    <row r="653" spans="1:1" x14ac:dyDescent="0.25">
      <c r="A653" t="s">
        <v>614</v>
      </c>
    </row>
    <row r="654" spans="1:1" x14ac:dyDescent="0.25">
      <c r="A654" t="s">
        <v>611</v>
      </c>
    </row>
    <row r="655" spans="1:1" x14ac:dyDescent="0.25">
      <c r="A655" t="s">
        <v>612</v>
      </c>
    </row>
    <row r="656" spans="1:1" x14ac:dyDescent="0.25">
      <c r="A656" t="s">
        <v>615</v>
      </c>
    </row>
    <row r="657" spans="1:1" x14ac:dyDescent="0.25">
      <c r="A657" t="s">
        <v>616</v>
      </c>
    </row>
    <row r="658" spans="1:1" x14ac:dyDescent="0.25">
      <c r="A658" t="s">
        <v>617</v>
      </c>
    </row>
    <row r="659" spans="1:1" x14ac:dyDescent="0.25">
      <c r="A659" t="s">
        <v>618</v>
      </c>
    </row>
    <row r="660" spans="1:1" x14ac:dyDescent="0.25">
      <c r="A660" t="s">
        <v>619</v>
      </c>
    </row>
    <row r="661" spans="1:1" x14ac:dyDescent="0.25">
      <c r="A661" t="s">
        <v>620</v>
      </c>
    </row>
    <row r="662" spans="1:1" x14ac:dyDescent="0.25">
      <c r="A662" t="s">
        <v>621</v>
      </c>
    </row>
    <row r="663" spans="1:1" x14ac:dyDescent="0.25">
      <c r="A663" t="s">
        <v>622</v>
      </c>
    </row>
    <row r="664" spans="1:1" x14ac:dyDescent="0.25">
      <c r="A664" t="s">
        <v>623</v>
      </c>
    </row>
    <row r="665" spans="1:1" x14ac:dyDescent="0.25">
      <c r="A665" t="s">
        <v>624</v>
      </c>
    </row>
    <row r="666" spans="1:1" x14ac:dyDescent="0.25">
      <c r="A666" t="s">
        <v>625</v>
      </c>
    </row>
    <row r="667" spans="1:1" x14ac:dyDescent="0.25">
      <c r="A667" t="s">
        <v>626</v>
      </c>
    </row>
    <row r="668" spans="1:1" x14ac:dyDescent="0.25">
      <c r="A668" t="s">
        <v>612</v>
      </c>
    </row>
    <row r="669" spans="1:1" x14ac:dyDescent="0.25">
      <c r="A669" t="s">
        <v>627</v>
      </c>
    </row>
    <row r="670" spans="1:1" x14ac:dyDescent="0.25">
      <c r="A670" t="s">
        <v>628</v>
      </c>
    </row>
    <row r="671" spans="1:1" x14ac:dyDescent="0.25">
      <c r="A671" t="s">
        <v>629</v>
      </c>
    </row>
    <row r="672" spans="1:1" x14ac:dyDescent="0.25">
      <c r="A672" t="s">
        <v>630</v>
      </c>
    </row>
    <row r="673" spans="1:1" x14ac:dyDescent="0.25">
      <c r="A673" t="s">
        <v>631</v>
      </c>
    </row>
    <row r="674" spans="1:1" x14ac:dyDescent="0.25">
      <c r="A674" t="s">
        <v>632</v>
      </c>
    </row>
    <row r="675" spans="1:1" x14ac:dyDescent="0.25">
      <c r="A675" t="s">
        <v>633</v>
      </c>
    </row>
    <row r="676" spans="1:1" x14ac:dyDescent="0.25">
      <c r="A676" t="s">
        <v>634</v>
      </c>
    </row>
    <row r="677" spans="1:1" x14ac:dyDescent="0.25">
      <c r="A677" t="s">
        <v>635</v>
      </c>
    </row>
    <row r="678" spans="1:1" x14ac:dyDescent="0.25">
      <c r="A678" t="s">
        <v>636</v>
      </c>
    </row>
    <row r="679" spans="1:1" x14ac:dyDescent="0.25">
      <c r="A679" t="s">
        <v>637</v>
      </c>
    </row>
    <row r="680" spans="1:1" x14ac:dyDescent="0.25">
      <c r="A680" t="s">
        <v>638</v>
      </c>
    </row>
    <row r="681" spans="1:1" x14ac:dyDescent="0.25">
      <c r="A681" t="s">
        <v>639</v>
      </c>
    </row>
    <row r="682" spans="1:1" x14ac:dyDescent="0.25">
      <c r="A682" t="s">
        <v>640</v>
      </c>
    </row>
    <row r="683" spans="1:1" x14ac:dyDescent="0.25">
      <c r="A683" t="s">
        <v>641</v>
      </c>
    </row>
    <row r="684" spans="1:1" x14ac:dyDescent="0.25">
      <c r="A684" t="s">
        <v>642</v>
      </c>
    </row>
    <row r="685" spans="1:1" x14ac:dyDescent="0.25">
      <c r="A685" t="s">
        <v>641</v>
      </c>
    </row>
    <row r="686" spans="1:1" x14ac:dyDescent="0.25">
      <c r="A686" t="s">
        <v>93</v>
      </c>
    </row>
    <row r="687" spans="1:1" x14ac:dyDescent="0.25">
      <c r="A687" t="s">
        <v>643</v>
      </c>
    </row>
    <row r="688" spans="1:1" x14ac:dyDescent="0.25">
      <c r="A688" t="s">
        <v>644</v>
      </c>
    </row>
    <row r="689" spans="1:1" x14ac:dyDescent="0.25">
      <c r="A689" t="s">
        <v>645</v>
      </c>
    </row>
    <row r="690" spans="1:1" x14ac:dyDescent="0.25">
      <c r="A690" t="s">
        <v>630</v>
      </c>
    </row>
    <row r="691" spans="1:1" x14ac:dyDescent="0.25">
      <c r="A691" t="s">
        <v>631</v>
      </c>
    </row>
    <row r="692" spans="1:1" x14ac:dyDescent="0.25">
      <c r="A692" t="s">
        <v>646</v>
      </c>
    </row>
    <row r="693" spans="1:1" x14ac:dyDescent="0.25">
      <c r="A693" t="s">
        <v>633</v>
      </c>
    </row>
    <row r="694" spans="1:1" x14ac:dyDescent="0.25">
      <c r="A694" t="s">
        <v>647</v>
      </c>
    </row>
    <row r="695" spans="1:1" x14ac:dyDescent="0.25">
      <c r="A695" t="s">
        <v>648</v>
      </c>
    </row>
    <row r="696" spans="1:1" x14ac:dyDescent="0.25">
      <c r="A696" t="s">
        <v>649</v>
      </c>
    </row>
    <row r="697" spans="1:1" x14ac:dyDescent="0.25">
      <c r="A697" t="s">
        <v>637</v>
      </c>
    </row>
    <row r="698" spans="1:1" x14ac:dyDescent="0.25">
      <c r="A698" t="s">
        <v>650</v>
      </c>
    </row>
    <row r="699" spans="1:1" x14ac:dyDescent="0.25">
      <c r="A699" t="s">
        <v>639</v>
      </c>
    </row>
    <row r="700" spans="1:1" x14ac:dyDescent="0.25">
      <c r="A700" t="s">
        <v>93</v>
      </c>
    </row>
    <row r="701" spans="1:1" x14ac:dyDescent="0.25">
      <c r="A701" t="s">
        <v>643</v>
      </c>
    </row>
    <row r="702" spans="1:1" x14ac:dyDescent="0.25">
      <c r="A702" t="s">
        <v>642</v>
      </c>
    </row>
    <row r="703" spans="1:1" x14ac:dyDescent="0.25">
      <c r="A703" t="s">
        <v>641</v>
      </c>
    </row>
    <row r="704" spans="1:1" x14ac:dyDescent="0.25">
      <c r="A704" t="s">
        <v>625</v>
      </c>
    </row>
    <row r="705" spans="1:1" x14ac:dyDescent="0.25">
      <c r="A705" t="s">
        <v>651</v>
      </c>
    </row>
    <row r="706" spans="1:1" x14ac:dyDescent="0.25">
      <c r="A706" t="s">
        <v>652</v>
      </c>
    </row>
    <row r="707" spans="1:1" x14ac:dyDescent="0.25">
      <c r="A707" t="s">
        <v>653</v>
      </c>
    </row>
    <row r="708" spans="1:1" x14ac:dyDescent="0.25">
      <c r="A708" t="s">
        <v>654</v>
      </c>
    </row>
    <row r="709" spans="1:1" x14ac:dyDescent="0.25">
      <c r="A709" t="s">
        <v>655</v>
      </c>
    </row>
    <row r="710" spans="1:1" x14ac:dyDescent="0.25">
      <c r="A710" t="s">
        <v>656</v>
      </c>
    </row>
    <row r="711" spans="1:1" x14ac:dyDescent="0.25">
      <c r="A711" t="s">
        <v>93</v>
      </c>
    </row>
    <row r="712" spans="1:1" x14ac:dyDescent="0.25">
      <c r="A712" t="s">
        <v>657</v>
      </c>
    </row>
    <row r="713" spans="1:1" x14ac:dyDescent="0.25">
      <c r="A713" t="s">
        <v>658</v>
      </c>
    </row>
    <row r="714" spans="1:1" x14ac:dyDescent="0.25">
      <c r="A714" t="s">
        <v>611</v>
      </c>
    </row>
    <row r="715" spans="1:1" x14ac:dyDescent="0.25">
      <c r="A715" t="s">
        <v>612</v>
      </c>
    </row>
    <row r="716" spans="1:1" x14ac:dyDescent="0.25">
      <c r="A716" t="s">
        <v>93</v>
      </c>
    </row>
    <row r="717" spans="1:1" x14ac:dyDescent="0.25">
      <c r="A717" t="s">
        <v>659</v>
      </c>
    </row>
    <row r="718" spans="1:1" x14ac:dyDescent="0.25">
      <c r="A718" t="s">
        <v>660</v>
      </c>
    </row>
    <row r="719" spans="1:1" x14ac:dyDescent="0.25">
      <c r="A719" t="s">
        <v>661</v>
      </c>
    </row>
    <row r="720" spans="1:1" x14ac:dyDescent="0.25">
      <c r="A720" t="s">
        <v>93</v>
      </c>
    </row>
    <row r="721" spans="1:1" x14ac:dyDescent="0.25">
      <c r="A721" t="s">
        <v>662</v>
      </c>
    </row>
    <row r="722" spans="1:1" x14ac:dyDescent="0.25">
      <c r="A722" t="s">
        <v>611</v>
      </c>
    </row>
    <row r="723" spans="1:1" x14ac:dyDescent="0.25">
      <c r="A723" t="s">
        <v>612</v>
      </c>
    </row>
    <row r="724" spans="1:1" x14ac:dyDescent="0.25">
      <c r="A724" t="s">
        <v>93</v>
      </c>
    </row>
    <row r="725" spans="1:1" x14ac:dyDescent="0.25">
      <c r="A725" t="s">
        <v>663</v>
      </c>
    </row>
    <row r="726" spans="1:1" x14ac:dyDescent="0.25">
      <c r="A726" t="s">
        <v>664</v>
      </c>
    </row>
    <row r="727" spans="1:1" x14ac:dyDescent="0.25">
      <c r="A727" t="s">
        <v>665</v>
      </c>
    </row>
    <row r="728" spans="1:1" x14ac:dyDescent="0.25">
      <c r="A728" t="s">
        <v>666</v>
      </c>
    </row>
    <row r="729" spans="1:1" x14ac:dyDescent="0.25">
      <c r="A729" t="s">
        <v>93</v>
      </c>
    </row>
    <row r="730" spans="1:1" x14ac:dyDescent="0.25">
      <c r="A730" t="s">
        <v>667</v>
      </c>
    </row>
    <row r="731" spans="1:1" x14ac:dyDescent="0.25">
      <c r="A731" t="s">
        <v>668</v>
      </c>
    </row>
    <row r="732" spans="1:1" x14ac:dyDescent="0.25">
      <c r="A732" t="s">
        <v>669</v>
      </c>
    </row>
    <row r="733" spans="1:1" x14ac:dyDescent="0.25">
      <c r="A733" t="s">
        <v>666</v>
      </c>
    </row>
    <row r="734" spans="1:1" x14ac:dyDescent="0.25">
      <c r="A734" t="s">
        <v>93</v>
      </c>
    </row>
    <row r="735" spans="1:1" x14ac:dyDescent="0.25">
      <c r="A735" t="s">
        <v>670</v>
      </c>
    </row>
    <row r="736" spans="1:1" x14ac:dyDescent="0.25">
      <c r="A736" t="s">
        <v>668</v>
      </c>
    </row>
    <row r="737" spans="1:1" x14ac:dyDescent="0.25">
      <c r="A737" t="s">
        <v>669</v>
      </c>
    </row>
    <row r="738" spans="1:1" x14ac:dyDescent="0.25">
      <c r="A738" t="s">
        <v>671</v>
      </c>
    </row>
    <row r="739" spans="1:1" x14ac:dyDescent="0.25">
      <c r="A739" t="s">
        <v>93</v>
      </c>
    </row>
    <row r="740" spans="1:1" x14ac:dyDescent="0.25">
      <c r="A740" t="s">
        <v>672</v>
      </c>
    </row>
    <row r="741" spans="1:1" x14ac:dyDescent="0.25">
      <c r="A741" t="s">
        <v>673</v>
      </c>
    </row>
    <row r="742" spans="1:1" x14ac:dyDescent="0.25">
      <c r="A742" t="s">
        <v>674</v>
      </c>
    </row>
    <row r="743" spans="1:1" x14ac:dyDescent="0.25">
      <c r="A743" t="s">
        <v>675</v>
      </c>
    </row>
    <row r="744" spans="1:1" x14ac:dyDescent="0.25">
      <c r="A744" t="s">
        <v>93</v>
      </c>
    </row>
    <row r="745" spans="1:1" x14ac:dyDescent="0.25">
      <c r="A745" t="s">
        <v>676</v>
      </c>
    </row>
    <row r="746" spans="1:1" x14ac:dyDescent="0.25">
      <c r="A746" t="s">
        <v>677</v>
      </c>
    </row>
    <row r="747" spans="1:1" x14ac:dyDescent="0.25">
      <c r="A747" t="s">
        <v>678</v>
      </c>
    </row>
    <row r="748" spans="1:1" x14ac:dyDescent="0.25">
      <c r="A748" t="s">
        <v>679</v>
      </c>
    </row>
    <row r="749" spans="1:1" x14ac:dyDescent="0.25">
      <c r="A749" t="s">
        <v>626</v>
      </c>
    </row>
    <row r="750" spans="1:1" x14ac:dyDescent="0.25">
      <c r="A750" t="s">
        <v>680</v>
      </c>
    </row>
    <row r="751" spans="1:1" x14ac:dyDescent="0.25">
      <c r="A751" t="s">
        <v>93</v>
      </c>
    </row>
    <row r="752" spans="1:1" x14ac:dyDescent="0.25">
      <c r="A752" t="s">
        <v>681</v>
      </c>
    </row>
    <row r="753" spans="1:1" x14ac:dyDescent="0.25">
      <c r="A753" t="s">
        <v>611</v>
      </c>
    </row>
    <row r="754" spans="1:1" x14ac:dyDescent="0.25">
      <c r="A754" t="s">
        <v>612</v>
      </c>
    </row>
    <row r="755" spans="1:1" x14ac:dyDescent="0.25">
      <c r="A755" t="s">
        <v>93</v>
      </c>
    </row>
    <row r="756" spans="1:1" x14ac:dyDescent="0.25">
      <c r="A756" t="s">
        <v>682</v>
      </c>
    </row>
    <row r="757" spans="1:1" x14ac:dyDescent="0.25">
      <c r="A757" t="s">
        <v>677</v>
      </c>
    </row>
    <row r="758" spans="1:1" x14ac:dyDescent="0.25">
      <c r="A758" t="s">
        <v>93</v>
      </c>
    </row>
    <row r="759" spans="1:1" x14ac:dyDescent="0.25">
      <c r="A759" t="s">
        <v>683</v>
      </c>
    </row>
    <row r="760" spans="1:1" x14ac:dyDescent="0.25">
      <c r="A760" t="s">
        <v>684</v>
      </c>
    </row>
    <row r="761" spans="1:1" x14ac:dyDescent="0.25">
      <c r="A761" t="s">
        <v>685</v>
      </c>
    </row>
    <row r="762" spans="1:1" x14ac:dyDescent="0.25">
      <c r="A762" t="s">
        <v>686</v>
      </c>
    </row>
    <row r="763" spans="1:1" x14ac:dyDescent="0.25">
      <c r="A763" t="s">
        <v>93</v>
      </c>
    </row>
    <row r="764" spans="1:1" x14ac:dyDescent="0.25">
      <c r="A764" t="s">
        <v>687</v>
      </c>
    </row>
    <row r="765" spans="1:1" x14ac:dyDescent="0.25">
      <c r="A765" t="s">
        <v>688</v>
      </c>
    </row>
    <row r="766" spans="1:1" x14ac:dyDescent="0.25">
      <c r="A766" t="s">
        <v>689</v>
      </c>
    </row>
    <row r="767" spans="1:1" x14ac:dyDescent="0.25">
      <c r="A767" t="s">
        <v>690</v>
      </c>
    </row>
    <row r="768" spans="1:1" x14ac:dyDescent="0.25">
      <c r="A768" t="s">
        <v>612</v>
      </c>
    </row>
    <row r="769" spans="1:1" x14ac:dyDescent="0.25">
      <c r="A769" t="s">
        <v>93</v>
      </c>
    </row>
    <row r="770" spans="1:1" x14ac:dyDescent="0.25">
      <c r="A770" t="s">
        <v>691</v>
      </c>
    </row>
    <row r="771" spans="1:1" x14ac:dyDescent="0.25">
      <c r="A771" t="s">
        <v>692</v>
      </c>
    </row>
    <row r="772" spans="1:1" x14ac:dyDescent="0.25">
      <c r="A772" t="s">
        <v>693</v>
      </c>
    </row>
    <row r="773" spans="1:1" x14ac:dyDescent="0.25">
      <c r="A773" t="s">
        <v>694</v>
      </c>
    </row>
    <row r="774" spans="1:1" x14ac:dyDescent="0.25">
      <c r="A774" t="s">
        <v>695</v>
      </c>
    </row>
    <row r="775" spans="1:1" x14ac:dyDescent="0.25">
      <c r="A775" t="s">
        <v>93</v>
      </c>
    </row>
    <row r="776" spans="1:1" x14ac:dyDescent="0.25">
      <c r="A776" t="s">
        <v>696</v>
      </c>
    </row>
    <row r="777" spans="1:1" x14ac:dyDescent="0.25">
      <c r="A777" t="s">
        <v>697</v>
      </c>
    </row>
    <row r="778" spans="1:1" x14ac:dyDescent="0.25">
      <c r="A778" t="s">
        <v>698</v>
      </c>
    </row>
    <row r="779" spans="1:1" x14ac:dyDescent="0.25">
      <c r="A779" t="s">
        <v>699</v>
      </c>
    </row>
    <row r="780" spans="1:1" x14ac:dyDescent="0.25">
      <c r="A780" t="s">
        <v>700</v>
      </c>
    </row>
    <row r="781" spans="1:1" x14ac:dyDescent="0.25">
      <c r="A781" t="s">
        <v>701</v>
      </c>
    </row>
    <row r="782" spans="1:1" x14ac:dyDescent="0.25">
      <c r="A782" t="s">
        <v>93</v>
      </c>
    </row>
    <row r="783" spans="1:1" x14ac:dyDescent="0.25">
      <c r="A783" t="s">
        <v>702</v>
      </c>
    </row>
    <row r="784" spans="1:1" x14ac:dyDescent="0.25">
      <c r="A784" t="s">
        <v>703</v>
      </c>
    </row>
    <row r="785" spans="1:1" x14ac:dyDescent="0.25">
      <c r="A785" t="s">
        <v>704</v>
      </c>
    </row>
    <row r="786" spans="1:1" x14ac:dyDescent="0.25">
      <c r="A786" t="s">
        <v>705</v>
      </c>
    </row>
    <row r="787" spans="1:1" x14ac:dyDescent="0.25">
      <c r="A787" t="s">
        <v>706</v>
      </c>
    </row>
    <row r="788" spans="1:1" x14ac:dyDescent="0.25">
      <c r="A788" t="s">
        <v>707</v>
      </c>
    </row>
    <row r="789" spans="1:1" x14ac:dyDescent="0.25">
      <c r="A789" t="s">
        <v>708</v>
      </c>
    </row>
    <row r="790" spans="1:1" x14ac:dyDescent="0.25">
      <c r="A790" t="s">
        <v>709</v>
      </c>
    </row>
    <row r="791" spans="1:1" x14ac:dyDescent="0.25">
      <c r="A791" t="s">
        <v>710</v>
      </c>
    </row>
    <row r="792" spans="1:1" x14ac:dyDescent="0.25">
      <c r="A792" t="s">
        <v>711</v>
      </c>
    </row>
    <row r="793" spans="1:1" x14ac:dyDescent="0.25">
      <c r="A793" t="s">
        <v>712</v>
      </c>
    </row>
    <row r="794" spans="1:1" x14ac:dyDescent="0.25">
      <c r="A794" t="s">
        <v>713</v>
      </c>
    </row>
    <row r="795" spans="1:1" x14ac:dyDescent="0.25">
      <c r="A795" t="s">
        <v>93</v>
      </c>
    </row>
    <row r="796" spans="1:1" x14ac:dyDescent="0.25">
      <c r="A796" t="s">
        <v>714</v>
      </c>
    </row>
    <row r="797" spans="1:1" x14ac:dyDescent="0.25">
      <c r="A797" t="s">
        <v>715</v>
      </c>
    </row>
    <row r="798" spans="1:1" x14ac:dyDescent="0.25">
      <c r="A798" t="s">
        <v>716</v>
      </c>
    </row>
    <row r="799" spans="1:1" x14ac:dyDescent="0.25">
      <c r="A799" t="s">
        <v>93</v>
      </c>
    </row>
    <row r="800" spans="1:1" x14ac:dyDescent="0.25">
      <c r="A800" t="s">
        <v>717</v>
      </c>
    </row>
    <row r="801" spans="1:1" x14ac:dyDescent="0.25">
      <c r="A801" t="s">
        <v>718</v>
      </c>
    </row>
    <row r="802" spans="1:1" x14ac:dyDescent="0.25">
      <c r="A802" t="s">
        <v>93</v>
      </c>
    </row>
    <row r="803" spans="1:1" x14ac:dyDescent="0.25">
      <c r="A803" t="s">
        <v>93</v>
      </c>
    </row>
    <row r="804" spans="1:1" x14ac:dyDescent="0.25">
      <c r="A804" t="s">
        <v>719</v>
      </c>
    </row>
    <row r="805" spans="1:1" x14ac:dyDescent="0.25">
      <c r="A805" t="s">
        <v>720</v>
      </c>
    </row>
    <row r="806" spans="1:1" x14ac:dyDescent="0.25">
      <c r="A806" t="s">
        <v>721</v>
      </c>
    </row>
    <row r="807" spans="1:1" x14ac:dyDescent="0.25">
      <c r="A807" t="s">
        <v>722</v>
      </c>
    </row>
    <row r="808" spans="1:1" x14ac:dyDescent="0.25">
      <c r="A808" t="s">
        <v>723</v>
      </c>
    </row>
    <row r="809" spans="1:1" x14ac:dyDescent="0.25">
      <c r="A809" t="s">
        <v>724</v>
      </c>
    </row>
    <row r="810" spans="1:1" x14ac:dyDescent="0.25">
      <c r="A810" t="s">
        <v>725</v>
      </c>
    </row>
    <row r="811" spans="1:1" x14ac:dyDescent="0.25">
      <c r="A811" t="s">
        <v>726</v>
      </c>
    </row>
    <row r="812" spans="1:1" x14ac:dyDescent="0.25">
      <c r="A812" t="s">
        <v>727</v>
      </c>
    </row>
    <row r="813" spans="1:1" x14ac:dyDescent="0.25">
      <c r="A813" t="s">
        <v>728</v>
      </c>
    </row>
    <row r="814" spans="1:1" x14ac:dyDescent="0.25">
      <c r="A814" t="s">
        <v>729</v>
      </c>
    </row>
    <row r="815" spans="1:1" x14ac:dyDescent="0.25">
      <c r="A815" t="s">
        <v>730</v>
      </c>
    </row>
    <row r="816" spans="1:1" x14ac:dyDescent="0.25">
      <c r="A816" t="s">
        <v>731</v>
      </c>
    </row>
    <row r="817" spans="1:1" x14ac:dyDescent="0.25">
      <c r="A817" t="s">
        <v>732</v>
      </c>
    </row>
    <row r="818" spans="1:1" x14ac:dyDescent="0.25">
      <c r="A818" t="s">
        <v>733</v>
      </c>
    </row>
    <row r="819" spans="1:1" x14ac:dyDescent="0.25">
      <c r="A819" t="s">
        <v>734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E9"/>
  <sheetViews>
    <sheetView workbookViewId="0">
      <selection activeCell="C5" sqref="C5"/>
    </sheetView>
  </sheetViews>
  <sheetFormatPr defaultRowHeight="15" x14ac:dyDescent="0.25"/>
  <cols>
    <col min="1" max="1" width="26.7109375" bestFit="1" customWidth="1"/>
  </cols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6.9323040622221741E-4</v>
      </c>
      <c r="C2">
        <v>6.9323040622221741E-4</v>
      </c>
      <c r="D2">
        <v>6.9323040622221741E-4</v>
      </c>
      <c r="E2">
        <v>6.9323040622221741E-4</v>
      </c>
      <c r="F2">
        <v>6.9323040622221741E-4</v>
      </c>
      <c r="G2">
        <v>6.9323040622221741E-4</v>
      </c>
      <c r="H2">
        <v>6.9323040622221741E-4</v>
      </c>
      <c r="I2">
        <v>6.9323040622221741E-4</v>
      </c>
      <c r="J2">
        <v>6.9323040622221741E-4</v>
      </c>
      <c r="K2">
        <v>6.9323040622221741E-4</v>
      </c>
      <c r="L2">
        <v>6.9323040622221741E-4</v>
      </c>
      <c r="M2">
        <v>6.9323040622221741E-4</v>
      </c>
      <c r="N2">
        <v>6.9323040622221741E-4</v>
      </c>
      <c r="O2">
        <v>6.9323040622221741E-4</v>
      </c>
      <c r="P2">
        <v>6.9323040622221741E-4</v>
      </c>
      <c r="Q2">
        <v>6.9323040622221741E-4</v>
      </c>
      <c r="R2">
        <v>6.9323040622221741E-4</v>
      </c>
      <c r="S2">
        <v>6.9323040622221741E-4</v>
      </c>
      <c r="T2">
        <v>6.9323040622221741E-4</v>
      </c>
      <c r="U2">
        <v>6.9323040622221741E-4</v>
      </c>
      <c r="V2">
        <v>6.9323040622221741E-4</v>
      </c>
      <c r="W2">
        <v>6.9323040622221741E-4</v>
      </c>
      <c r="X2">
        <v>6.9323040622221741E-4</v>
      </c>
      <c r="Y2">
        <v>6.9323040622221741E-4</v>
      </c>
      <c r="Z2">
        <v>6.9323040622221741E-4</v>
      </c>
      <c r="AA2">
        <v>6.9323040622221741E-4</v>
      </c>
      <c r="AB2">
        <v>6.9323040622221741E-4</v>
      </c>
      <c r="AC2">
        <v>6.9323040622221741E-4</v>
      </c>
      <c r="AD2">
        <v>6.9323040622221741E-4</v>
      </c>
      <c r="AE2">
        <v>6.9323040622221741E-4</v>
      </c>
    </row>
    <row r="3" spans="1:31" x14ac:dyDescent="0.25">
      <c r="A3" t="s">
        <v>80</v>
      </c>
      <c r="B3">
        <v>4.3911515281756297E-6</v>
      </c>
      <c r="C3">
        <v>4.3911515281756297E-6</v>
      </c>
      <c r="D3">
        <v>4.3911515281756297E-6</v>
      </c>
      <c r="E3">
        <v>4.3911515281756297E-6</v>
      </c>
      <c r="F3">
        <v>4.2155054670486046E-6</v>
      </c>
      <c r="G3">
        <v>4.3296754067811712E-6</v>
      </c>
      <c r="H3">
        <v>4.4438453465137378E-6</v>
      </c>
      <c r="I3">
        <v>4.5580152862463036E-6</v>
      </c>
      <c r="J3">
        <v>4.6721852259788711E-6</v>
      </c>
      <c r="K3">
        <v>4.7863551657114377E-6</v>
      </c>
      <c r="L3">
        <v>5.0717800150428534E-6</v>
      </c>
      <c r="M3">
        <v>5.3572048643742691E-6</v>
      </c>
      <c r="N3">
        <v>5.6426297137056831E-6</v>
      </c>
      <c r="O3">
        <v>5.9280545630371014E-6</v>
      </c>
      <c r="P3">
        <v>6.2134794123685171E-6</v>
      </c>
      <c r="Q3">
        <v>6.4989042616999337E-6</v>
      </c>
      <c r="R3">
        <v>6.7843291110313494E-6</v>
      </c>
      <c r="S3">
        <v>7.0697539603627659E-6</v>
      </c>
      <c r="T3">
        <v>7.3551788096941816E-6</v>
      </c>
      <c r="U3">
        <v>7.6406036590255965E-6</v>
      </c>
      <c r="V3">
        <v>7.6406036590255965E-6</v>
      </c>
      <c r="W3">
        <v>7.6406036590255965E-6</v>
      </c>
      <c r="X3">
        <v>7.6406036590255965E-6</v>
      </c>
      <c r="Y3">
        <v>7.6406036590255965E-6</v>
      </c>
      <c r="Z3">
        <v>7.6406036590255965E-6</v>
      </c>
      <c r="AA3">
        <v>7.6406036590255965E-6</v>
      </c>
      <c r="AB3">
        <v>7.6406036590255965E-6</v>
      </c>
      <c r="AC3">
        <v>7.6406036590255965E-6</v>
      </c>
      <c r="AD3">
        <v>7.6406036590255965E-6</v>
      </c>
      <c r="AE3">
        <v>7.6406036590255965E-6</v>
      </c>
    </row>
    <row r="4" spans="1:31" x14ac:dyDescent="0.25">
      <c r="A4" t="s">
        <v>81</v>
      </c>
      <c r="B4">
        <v>6.9323040622221741E-4</v>
      </c>
      <c r="C4">
        <v>6.9323040622221741E-4</v>
      </c>
      <c r="D4">
        <v>6.9323040622221741E-4</v>
      </c>
      <c r="E4">
        <v>6.9323040622221741E-4</v>
      </c>
      <c r="F4">
        <v>6.9323040622221741E-4</v>
      </c>
      <c r="G4">
        <v>6.9323040622221741E-4</v>
      </c>
      <c r="H4">
        <v>6.9323040622221741E-4</v>
      </c>
      <c r="I4">
        <v>6.9323040622221741E-4</v>
      </c>
      <c r="J4">
        <v>6.9323040622221741E-4</v>
      </c>
      <c r="K4">
        <v>6.9323040622221741E-4</v>
      </c>
      <c r="L4">
        <v>6.9323040622221741E-4</v>
      </c>
      <c r="M4">
        <v>6.9323040622221741E-4</v>
      </c>
      <c r="N4">
        <v>6.9323040622221741E-4</v>
      </c>
      <c r="O4">
        <v>6.9323040622221741E-4</v>
      </c>
      <c r="P4">
        <v>6.9323040622221741E-4</v>
      </c>
      <c r="Q4">
        <v>6.9323040622221741E-4</v>
      </c>
      <c r="R4">
        <v>6.9323040622221741E-4</v>
      </c>
      <c r="S4">
        <v>6.9323040622221741E-4</v>
      </c>
      <c r="T4">
        <v>6.9323040622221741E-4</v>
      </c>
      <c r="U4">
        <v>6.9323040622221741E-4</v>
      </c>
      <c r="V4">
        <v>6.9323040622221741E-4</v>
      </c>
      <c r="W4">
        <v>6.9323040622221741E-4</v>
      </c>
      <c r="X4">
        <v>6.9323040622221741E-4</v>
      </c>
      <c r="Y4">
        <v>6.9323040622221741E-4</v>
      </c>
      <c r="Z4">
        <v>6.9323040622221741E-4</v>
      </c>
      <c r="AA4">
        <v>6.9323040622221741E-4</v>
      </c>
      <c r="AB4">
        <v>6.9323040622221741E-4</v>
      </c>
      <c r="AC4">
        <v>6.9323040622221741E-4</v>
      </c>
      <c r="AD4">
        <v>6.9323040622221741E-4</v>
      </c>
      <c r="AE4">
        <v>6.9323040622221741E-4</v>
      </c>
    </row>
    <row r="5" spans="1:31" x14ac:dyDescent="0.25">
      <c r="A5" t="s">
        <v>82</v>
      </c>
      <c r="B5">
        <v>6.9323040622221741E-4</v>
      </c>
      <c r="C5">
        <v>6.9323040622221741E-4</v>
      </c>
      <c r="D5">
        <v>6.9323040622221741E-4</v>
      </c>
      <c r="E5">
        <v>6.9323040622221741E-4</v>
      </c>
      <c r="F5">
        <v>6.9323040622221741E-4</v>
      </c>
      <c r="G5">
        <v>6.9323040622221741E-4</v>
      </c>
      <c r="H5">
        <v>6.9323040622221741E-4</v>
      </c>
      <c r="I5">
        <v>6.9323040622221741E-4</v>
      </c>
      <c r="J5">
        <v>6.9323040622221741E-4</v>
      </c>
      <c r="K5">
        <v>6.9323040622221741E-4</v>
      </c>
      <c r="L5">
        <v>6.9323040622221741E-4</v>
      </c>
      <c r="M5">
        <v>6.9323040622221741E-4</v>
      </c>
      <c r="N5">
        <v>6.9323040622221741E-4</v>
      </c>
      <c r="O5">
        <v>6.9323040622221741E-4</v>
      </c>
      <c r="P5">
        <v>6.9323040622221741E-4</v>
      </c>
      <c r="Q5">
        <v>6.9323040622221741E-4</v>
      </c>
      <c r="R5">
        <v>6.9323040622221741E-4</v>
      </c>
      <c r="S5">
        <v>6.9323040622221741E-4</v>
      </c>
      <c r="T5">
        <v>6.9323040622221741E-4</v>
      </c>
      <c r="U5">
        <v>6.9323040622221741E-4</v>
      </c>
      <c r="V5">
        <v>6.9323040622221741E-4</v>
      </c>
      <c r="W5">
        <v>6.9323040622221741E-4</v>
      </c>
      <c r="X5">
        <v>6.9323040622221741E-4</v>
      </c>
      <c r="Y5">
        <v>6.9323040622221741E-4</v>
      </c>
      <c r="Z5">
        <v>6.9323040622221741E-4</v>
      </c>
      <c r="AA5">
        <v>6.9323040622221741E-4</v>
      </c>
      <c r="AB5">
        <v>6.9323040622221741E-4</v>
      </c>
      <c r="AC5">
        <v>6.9323040622221741E-4</v>
      </c>
      <c r="AD5">
        <v>6.9323040622221741E-4</v>
      </c>
      <c r="AE5">
        <v>6.9323040622221741E-4</v>
      </c>
    </row>
    <row r="6" spans="1:31" x14ac:dyDescent="0.25">
      <c r="A6" t="s">
        <v>83</v>
      </c>
      <c r="B6">
        <v>1.1291532501023051E-5</v>
      </c>
      <c r="C6">
        <v>1.1291532501023051E-5</v>
      </c>
      <c r="D6">
        <v>1.1291532501023051E-5</v>
      </c>
      <c r="E6">
        <v>1.1291532501023051E-5</v>
      </c>
      <c r="F6">
        <v>1.083987120098213E-5</v>
      </c>
      <c r="G6">
        <v>1.1133451046008729E-5</v>
      </c>
      <c r="H6">
        <v>1.1427030891035329E-5</v>
      </c>
      <c r="I6">
        <v>1.1720610736061929E-5</v>
      </c>
      <c r="J6">
        <v>1.2014190581088531E-5</v>
      </c>
      <c r="K6">
        <v>1.2307770426115131E-5</v>
      </c>
      <c r="L6">
        <v>1.304172003868162E-5</v>
      </c>
      <c r="M6">
        <v>1.377566965124812E-5</v>
      </c>
      <c r="N6">
        <v>1.4509619263814609E-5</v>
      </c>
      <c r="O6">
        <v>1.5243568876381119E-5</v>
      </c>
      <c r="P6">
        <v>1.5977518488947621E-5</v>
      </c>
      <c r="Q6">
        <v>1.671146810151412E-5</v>
      </c>
      <c r="R6">
        <v>1.744541771408061E-5</v>
      </c>
      <c r="S6">
        <v>1.817936732664711E-5</v>
      </c>
      <c r="T6">
        <v>1.8913316939213609E-5</v>
      </c>
      <c r="U6">
        <v>1.9647266551780109E-5</v>
      </c>
      <c r="V6">
        <v>1.9647266551780109E-5</v>
      </c>
      <c r="W6">
        <v>1.9647266551780109E-5</v>
      </c>
      <c r="X6">
        <v>1.9647266551780109E-5</v>
      </c>
      <c r="Y6">
        <v>1.9647266551780109E-5</v>
      </c>
      <c r="Z6">
        <v>1.9647266551780109E-5</v>
      </c>
      <c r="AA6">
        <v>1.9647266551780109E-5</v>
      </c>
      <c r="AB6">
        <v>1.9647266551780109E-5</v>
      </c>
      <c r="AC6">
        <v>1.9647266551780109E-5</v>
      </c>
      <c r="AD6">
        <v>1.9647266551780109E-5</v>
      </c>
      <c r="AE6">
        <v>1.9647266551780109E-5</v>
      </c>
    </row>
    <row r="7" spans="1:31" x14ac:dyDescent="0.25">
      <c r="A7" t="s">
        <v>84</v>
      </c>
      <c r="B7">
        <v>4.3911515281756297E-6</v>
      </c>
      <c r="C7">
        <v>4.3911515281756297E-6</v>
      </c>
      <c r="D7">
        <v>4.3911515281756297E-6</v>
      </c>
      <c r="E7">
        <v>4.3911515281756297E-6</v>
      </c>
      <c r="F7">
        <v>4.2155054670486046E-6</v>
      </c>
      <c r="G7">
        <v>4.3296754067811712E-6</v>
      </c>
      <c r="H7">
        <v>4.4438453465137378E-6</v>
      </c>
      <c r="I7">
        <v>4.5580152862463036E-6</v>
      </c>
      <c r="J7">
        <v>4.6721852259788711E-6</v>
      </c>
      <c r="K7">
        <v>4.7863551657114377E-6</v>
      </c>
      <c r="L7">
        <v>5.0717800150428534E-6</v>
      </c>
      <c r="M7">
        <v>5.3572048643742691E-6</v>
      </c>
      <c r="N7">
        <v>5.6426297137056831E-6</v>
      </c>
      <c r="O7">
        <v>5.9280545630371014E-6</v>
      </c>
      <c r="P7">
        <v>6.2134794123685171E-6</v>
      </c>
      <c r="Q7">
        <v>6.4989042616999337E-6</v>
      </c>
      <c r="R7">
        <v>6.7843291110313494E-6</v>
      </c>
      <c r="S7">
        <v>7.0697539603627659E-6</v>
      </c>
      <c r="T7">
        <v>7.3551788096941816E-6</v>
      </c>
      <c r="U7">
        <v>7.6406036590255965E-6</v>
      </c>
      <c r="V7">
        <v>7.6406036590255965E-6</v>
      </c>
      <c r="W7">
        <v>7.6406036590255965E-6</v>
      </c>
      <c r="X7">
        <v>7.6406036590255965E-6</v>
      </c>
      <c r="Y7">
        <v>7.6406036590255965E-6</v>
      </c>
      <c r="Z7">
        <v>7.6406036590255965E-6</v>
      </c>
      <c r="AA7">
        <v>7.6406036590255965E-6</v>
      </c>
      <c r="AB7">
        <v>7.6406036590255965E-6</v>
      </c>
      <c r="AC7">
        <v>7.6406036590255965E-6</v>
      </c>
      <c r="AD7">
        <v>7.6406036590255965E-6</v>
      </c>
      <c r="AE7">
        <v>7.6406036590255965E-6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4.3911515281756297E-6</v>
      </c>
      <c r="C9">
        <v>4.3911515281756297E-6</v>
      </c>
      <c r="D9">
        <v>4.3911515281756297E-6</v>
      </c>
      <c r="E9">
        <v>4.3911515281756297E-6</v>
      </c>
      <c r="F9">
        <v>4.2155054670486046E-6</v>
      </c>
      <c r="G9">
        <v>4.3296754067811712E-6</v>
      </c>
      <c r="H9">
        <v>4.4438453465137378E-6</v>
      </c>
      <c r="I9">
        <v>4.5580152862463036E-6</v>
      </c>
      <c r="J9">
        <v>4.6721852259788711E-6</v>
      </c>
      <c r="K9">
        <v>4.7863551657114377E-6</v>
      </c>
      <c r="L9">
        <v>5.0717800150428534E-6</v>
      </c>
      <c r="M9">
        <v>5.3572048643742691E-6</v>
      </c>
      <c r="N9">
        <v>5.6426297137056831E-6</v>
      </c>
      <c r="O9">
        <v>5.9280545630371014E-6</v>
      </c>
      <c r="P9">
        <v>6.2134794123685171E-6</v>
      </c>
      <c r="Q9">
        <v>6.4989042616999337E-6</v>
      </c>
      <c r="R9">
        <v>6.7843291110313494E-6</v>
      </c>
      <c r="S9">
        <v>7.0697539603627659E-6</v>
      </c>
      <c r="T9">
        <v>7.3551788096941816E-6</v>
      </c>
      <c r="U9">
        <v>7.6406036590255965E-6</v>
      </c>
      <c r="V9">
        <v>7.6406036590255965E-6</v>
      </c>
      <c r="W9">
        <v>7.6406036590255965E-6</v>
      </c>
      <c r="X9">
        <v>7.6406036590255965E-6</v>
      </c>
      <c r="Y9">
        <v>7.6406036590255965E-6</v>
      </c>
      <c r="Z9">
        <v>7.6406036590255965E-6</v>
      </c>
      <c r="AA9">
        <v>7.6406036590255965E-6</v>
      </c>
      <c r="AB9">
        <v>7.6406036590255965E-6</v>
      </c>
      <c r="AC9">
        <v>7.6406036590255965E-6</v>
      </c>
      <c r="AD9">
        <v>7.6406036590255965E-6</v>
      </c>
      <c r="AE9">
        <v>7.6406036590255965E-6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E9"/>
  <sheetViews>
    <sheetView workbookViewId="0">
      <selection activeCell="E4" sqref="E4"/>
    </sheetView>
  </sheetViews>
  <sheetFormatPr defaultRowHeight="15" x14ac:dyDescent="0.25"/>
  <cols>
    <col min="1" max="1" width="26.7109375" bestFit="1" customWidth="1"/>
  </cols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1.6244417099696381E-5</v>
      </c>
      <c r="C2">
        <v>1.6244417099696381E-5</v>
      </c>
      <c r="D2">
        <v>1.6244417099696381E-5</v>
      </c>
      <c r="E2">
        <v>2.0815013741432901E-5</v>
      </c>
      <c r="F2">
        <v>1.9326912509239619E-5</v>
      </c>
      <c r="G2">
        <v>1.8412793180892311E-5</v>
      </c>
      <c r="H2">
        <v>1.7498673852545009E-5</v>
      </c>
      <c r="I2">
        <v>1.6584554524197701E-5</v>
      </c>
      <c r="J2">
        <v>1.56704351958504E-5</v>
      </c>
      <c r="K2">
        <v>1.475631586750309E-5</v>
      </c>
      <c r="L2">
        <v>1.475631586750309E-5</v>
      </c>
      <c r="M2">
        <v>1.475631586750309E-5</v>
      </c>
      <c r="N2">
        <v>1.475631586750309E-5</v>
      </c>
      <c r="O2">
        <v>1.475631586750309E-5</v>
      </c>
      <c r="P2">
        <v>1.475631586750309E-5</v>
      </c>
      <c r="Q2">
        <v>1.475631586750309E-5</v>
      </c>
      <c r="R2">
        <v>1.475631586750309E-5</v>
      </c>
      <c r="S2">
        <v>1.475631586750309E-5</v>
      </c>
      <c r="T2">
        <v>1.475631586750309E-5</v>
      </c>
      <c r="U2">
        <v>1.475631586750309E-5</v>
      </c>
      <c r="V2">
        <v>1.475631586750309E-5</v>
      </c>
      <c r="W2">
        <v>1.475631586750309E-5</v>
      </c>
      <c r="X2">
        <v>1.475631586750309E-5</v>
      </c>
      <c r="Y2">
        <v>1.475631586750309E-5</v>
      </c>
      <c r="Z2">
        <v>1.475631586750309E-5</v>
      </c>
      <c r="AA2">
        <v>1.475631586750309E-5</v>
      </c>
      <c r="AB2">
        <v>1.475631586750309E-5</v>
      </c>
      <c r="AC2">
        <v>1.475631586750309E-5</v>
      </c>
      <c r="AD2">
        <v>1.475631586750309E-5</v>
      </c>
      <c r="AE2">
        <v>1.475631586750309E-5</v>
      </c>
    </row>
    <row r="3" spans="1:31" x14ac:dyDescent="0.25">
      <c r="A3" t="s">
        <v>80</v>
      </c>
      <c r="B3">
        <v>1.053658478964482E-5</v>
      </c>
      <c r="C3">
        <v>1.053658478964482E-5</v>
      </c>
      <c r="D3">
        <v>1.053658478964482E-5</v>
      </c>
      <c r="E3">
        <v>1.50673162491921E-5</v>
      </c>
      <c r="F3">
        <v>1.359219437864182E-5</v>
      </c>
      <c r="G3">
        <v>1.268604808673237E-5</v>
      </c>
      <c r="H3">
        <v>1.177990179482291E-5</v>
      </c>
      <c r="I3">
        <v>1.087375550291346E-5</v>
      </c>
      <c r="J3">
        <v>9.9676092110040019E-6</v>
      </c>
      <c r="K3">
        <v>9.0614629190945486E-6</v>
      </c>
      <c r="L3">
        <v>9.0614629190945486E-6</v>
      </c>
      <c r="M3">
        <v>9.0614629190945486E-6</v>
      </c>
      <c r="N3">
        <v>9.0614629190945486E-6</v>
      </c>
      <c r="O3">
        <v>9.0614629190945486E-6</v>
      </c>
      <c r="P3">
        <v>9.0614629190945486E-6</v>
      </c>
      <c r="Q3">
        <v>9.0614629190945486E-6</v>
      </c>
      <c r="R3">
        <v>9.0614629190945486E-6</v>
      </c>
      <c r="S3">
        <v>9.0614629190945486E-6</v>
      </c>
      <c r="T3">
        <v>9.0614629190945486E-6</v>
      </c>
      <c r="U3">
        <v>9.0614629190945486E-6</v>
      </c>
      <c r="V3">
        <v>9.0614629190945486E-6</v>
      </c>
      <c r="W3">
        <v>9.0614629190945486E-6</v>
      </c>
      <c r="X3">
        <v>9.0614629190945486E-6</v>
      </c>
      <c r="Y3">
        <v>9.0614629190945486E-6</v>
      </c>
      <c r="Z3">
        <v>9.0614629190945486E-6</v>
      </c>
      <c r="AA3">
        <v>9.0614629190945486E-6</v>
      </c>
      <c r="AB3">
        <v>9.0614629190945486E-6</v>
      </c>
      <c r="AC3">
        <v>9.0614629190945486E-6</v>
      </c>
      <c r="AD3">
        <v>9.0614629190945486E-6</v>
      </c>
      <c r="AE3">
        <v>9.0614629190945486E-6</v>
      </c>
    </row>
    <row r="4" spans="1:31" x14ac:dyDescent="0.25">
      <c r="A4" t="s">
        <v>81</v>
      </c>
      <c r="B4">
        <v>1.6244417099696381E-5</v>
      </c>
      <c r="C4">
        <v>1.6244417099696381E-5</v>
      </c>
      <c r="D4">
        <v>1.6244417099696381E-5</v>
      </c>
      <c r="E4">
        <v>2.0815013741432901E-5</v>
      </c>
      <c r="F4">
        <v>1.9326912509239619E-5</v>
      </c>
      <c r="G4">
        <v>1.8412793180892311E-5</v>
      </c>
      <c r="H4">
        <v>1.7498673852545009E-5</v>
      </c>
      <c r="I4">
        <v>1.6584554524197701E-5</v>
      </c>
      <c r="J4">
        <v>1.56704351958504E-5</v>
      </c>
      <c r="K4">
        <v>1.475631586750309E-5</v>
      </c>
      <c r="L4">
        <v>1.475631586750309E-5</v>
      </c>
      <c r="M4">
        <v>1.475631586750309E-5</v>
      </c>
      <c r="N4">
        <v>1.475631586750309E-5</v>
      </c>
      <c r="O4">
        <v>1.475631586750309E-5</v>
      </c>
      <c r="P4">
        <v>1.475631586750309E-5</v>
      </c>
      <c r="Q4">
        <v>1.475631586750309E-5</v>
      </c>
      <c r="R4">
        <v>1.475631586750309E-5</v>
      </c>
      <c r="S4">
        <v>1.475631586750309E-5</v>
      </c>
      <c r="T4">
        <v>1.475631586750309E-5</v>
      </c>
      <c r="U4">
        <v>1.475631586750309E-5</v>
      </c>
      <c r="V4">
        <v>1.475631586750309E-5</v>
      </c>
      <c r="W4">
        <v>1.475631586750309E-5</v>
      </c>
      <c r="X4">
        <v>1.475631586750309E-5</v>
      </c>
      <c r="Y4">
        <v>1.475631586750309E-5</v>
      </c>
      <c r="Z4">
        <v>1.475631586750309E-5</v>
      </c>
      <c r="AA4">
        <v>1.475631586750309E-5</v>
      </c>
      <c r="AB4">
        <v>1.475631586750309E-5</v>
      </c>
      <c r="AC4">
        <v>1.475631586750309E-5</v>
      </c>
      <c r="AD4">
        <v>1.475631586750309E-5</v>
      </c>
      <c r="AE4">
        <v>1.475631586750309E-5</v>
      </c>
    </row>
    <row r="5" spans="1:31" x14ac:dyDescent="0.25">
      <c r="A5" t="s">
        <v>82</v>
      </c>
      <c r="B5">
        <v>1.15000208811918E-5</v>
      </c>
      <c r="C5">
        <v>1.15000208811918E-5</v>
      </c>
      <c r="D5">
        <v>1.15000208811918E-5</v>
      </c>
      <c r="E5">
        <v>1.5727206393555038E-5</v>
      </c>
      <c r="F5">
        <v>1.435091343604143E-5</v>
      </c>
      <c r="G5">
        <v>1.350547633356878E-5</v>
      </c>
      <c r="H5">
        <v>1.266003923109614E-5</v>
      </c>
      <c r="I5">
        <v>1.181460212862349E-5</v>
      </c>
      <c r="J5">
        <v>1.096916502615084E-5</v>
      </c>
      <c r="K5">
        <v>1.012372792367819E-5</v>
      </c>
      <c r="L5">
        <v>1.012372792367819E-5</v>
      </c>
      <c r="M5">
        <v>1.012372792367819E-5</v>
      </c>
      <c r="N5">
        <v>1.012372792367819E-5</v>
      </c>
      <c r="O5">
        <v>1.012372792367819E-5</v>
      </c>
      <c r="P5">
        <v>1.012372792367819E-5</v>
      </c>
      <c r="Q5">
        <v>1.012372792367819E-5</v>
      </c>
      <c r="R5">
        <v>1.012372792367819E-5</v>
      </c>
      <c r="S5">
        <v>1.012372792367819E-5</v>
      </c>
      <c r="T5">
        <v>1.012372792367819E-5</v>
      </c>
      <c r="U5">
        <v>1.012372792367819E-5</v>
      </c>
      <c r="V5">
        <v>1.012372792367819E-5</v>
      </c>
      <c r="W5">
        <v>1.012372792367819E-5</v>
      </c>
      <c r="X5">
        <v>1.012372792367819E-5</v>
      </c>
      <c r="Y5">
        <v>1.012372792367819E-5</v>
      </c>
      <c r="Z5">
        <v>1.012372792367819E-5</v>
      </c>
      <c r="AA5">
        <v>1.012372792367819E-5</v>
      </c>
      <c r="AB5">
        <v>1.012372792367819E-5</v>
      </c>
      <c r="AC5">
        <v>1.012372792367819E-5</v>
      </c>
      <c r="AD5">
        <v>1.012372792367819E-5</v>
      </c>
      <c r="AE5">
        <v>1.012372792367819E-5</v>
      </c>
    </row>
    <row r="6" spans="1:31" x14ac:dyDescent="0.25">
      <c r="A6" t="s">
        <v>83</v>
      </c>
      <c r="B6">
        <v>1.053658478964482E-5</v>
      </c>
      <c r="C6">
        <v>1.053658478964482E-5</v>
      </c>
      <c r="D6">
        <v>1.053658478964482E-5</v>
      </c>
      <c r="E6">
        <v>1.50673162491921E-5</v>
      </c>
      <c r="F6">
        <v>1.359219437864182E-5</v>
      </c>
      <c r="G6">
        <v>1.268604808673237E-5</v>
      </c>
      <c r="H6">
        <v>1.177990179482291E-5</v>
      </c>
      <c r="I6">
        <v>1.087375550291346E-5</v>
      </c>
      <c r="J6">
        <v>9.9676092110040019E-6</v>
      </c>
      <c r="K6">
        <v>9.0614629190945486E-6</v>
      </c>
      <c r="L6">
        <v>9.0614629190945486E-6</v>
      </c>
      <c r="M6">
        <v>9.0614629190945486E-6</v>
      </c>
      <c r="N6">
        <v>9.0614629190945486E-6</v>
      </c>
      <c r="O6">
        <v>9.0614629190945486E-6</v>
      </c>
      <c r="P6">
        <v>9.0614629190945486E-6</v>
      </c>
      <c r="Q6">
        <v>9.0614629190945486E-6</v>
      </c>
      <c r="R6">
        <v>9.0614629190945486E-6</v>
      </c>
      <c r="S6">
        <v>9.0614629190945486E-6</v>
      </c>
      <c r="T6">
        <v>9.0614629190945486E-6</v>
      </c>
      <c r="U6">
        <v>9.0614629190945486E-6</v>
      </c>
      <c r="V6">
        <v>9.0614629190945486E-6</v>
      </c>
      <c r="W6">
        <v>9.0614629190945486E-6</v>
      </c>
      <c r="X6">
        <v>9.0614629190945486E-6</v>
      </c>
      <c r="Y6">
        <v>9.0614629190945486E-6</v>
      </c>
      <c r="Z6">
        <v>9.0614629190945486E-6</v>
      </c>
      <c r="AA6">
        <v>9.0614629190945486E-6</v>
      </c>
      <c r="AB6">
        <v>9.0614629190945486E-6</v>
      </c>
      <c r="AC6">
        <v>9.0614629190945486E-6</v>
      </c>
      <c r="AD6">
        <v>9.0614629190945486E-6</v>
      </c>
      <c r="AE6">
        <v>9.0614629190945486E-6</v>
      </c>
    </row>
    <row r="7" spans="1:31" x14ac:dyDescent="0.25">
      <c r="A7" t="s">
        <v>84</v>
      </c>
      <c r="B7">
        <v>1.053658478964482E-5</v>
      </c>
      <c r="C7">
        <v>1.053658478964482E-5</v>
      </c>
      <c r="D7">
        <v>1.053658478964482E-5</v>
      </c>
      <c r="E7">
        <v>1.50673162491921E-5</v>
      </c>
      <c r="F7">
        <v>1.359219437864182E-5</v>
      </c>
      <c r="G7">
        <v>1.268604808673237E-5</v>
      </c>
      <c r="H7">
        <v>1.177990179482291E-5</v>
      </c>
      <c r="I7">
        <v>1.087375550291346E-5</v>
      </c>
      <c r="J7">
        <v>9.9676092110040019E-6</v>
      </c>
      <c r="K7">
        <v>9.0614629190945486E-6</v>
      </c>
      <c r="L7">
        <v>9.0614629190945486E-6</v>
      </c>
      <c r="M7">
        <v>9.0614629190945486E-6</v>
      </c>
      <c r="N7">
        <v>9.0614629190945486E-6</v>
      </c>
      <c r="O7">
        <v>9.0614629190945486E-6</v>
      </c>
      <c r="P7">
        <v>9.0614629190945486E-6</v>
      </c>
      <c r="Q7">
        <v>9.0614629190945486E-6</v>
      </c>
      <c r="R7">
        <v>9.0614629190945486E-6</v>
      </c>
      <c r="S7">
        <v>9.0614629190945486E-6</v>
      </c>
      <c r="T7">
        <v>9.0614629190945486E-6</v>
      </c>
      <c r="U7">
        <v>9.0614629190945486E-6</v>
      </c>
      <c r="V7">
        <v>9.0614629190945486E-6</v>
      </c>
      <c r="W7">
        <v>9.0614629190945486E-6</v>
      </c>
      <c r="X7">
        <v>9.0614629190945486E-6</v>
      </c>
      <c r="Y7">
        <v>9.0614629190945486E-6</v>
      </c>
      <c r="Z7">
        <v>9.0614629190945486E-6</v>
      </c>
      <c r="AA7">
        <v>9.0614629190945486E-6</v>
      </c>
      <c r="AB7">
        <v>9.0614629190945486E-6</v>
      </c>
      <c r="AC7">
        <v>9.0614629190945486E-6</v>
      </c>
      <c r="AD7">
        <v>9.0614629190945486E-6</v>
      </c>
      <c r="AE7">
        <v>9.0614629190945486E-6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1.053658478964482E-5</v>
      </c>
      <c r="C9">
        <v>1.053658478964482E-5</v>
      </c>
      <c r="D9">
        <v>1.053658478964482E-5</v>
      </c>
      <c r="E9">
        <v>1.50673162491921E-5</v>
      </c>
      <c r="F9">
        <v>1.359219437864182E-5</v>
      </c>
      <c r="G9">
        <v>1.268604808673237E-5</v>
      </c>
      <c r="H9">
        <v>1.177990179482291E-5</v>
      </c>
      <c r="I9">
        <v>1.087375550291346E-5</v>
      </c>
      <c r="J9">
        <v>9.9676092110040019E-6</v>
      </c>
      <c r="K9">
        <v>9.0614629190945486E-6</v>
      </c>
      <c r="L9">
        <v>9.0614629190945486E-6</v>
      </c>
      <c r="M9">
        <v>9.0614629190945486E-6</v>
      </c>
      <c r="N9">
        <v>9.0614629190945486E-6</v>
      </c>
      <c r="O9">
        <v>9.0614629190945486E-6</v>
      </c>
      <c r="P9">
        <v>9.0614629190945486E-6</v>
      </c>
      <c r="Q9">
        <v>9.0614629190945486E-6</v>
      </c>
      <c r="R9">
        <v>9.0614629190945486E-6</v>
      </c>
      <c r="S9">
        <v>9.0614629190945486E-6</v>
      </c>
      <c r="T9">
        <v>9.0614629190945486E-6</v>
      </c>
      <c r="U9">
        <v>9.0614629190945486E-6</v>
      </c>
      <c r="V9">
        <v>9.0614629190945486E-6</v>
      </c>
      <c r="W9">
        <v>9.0614629190945486E-6</v>
      </c>
      <c r="X9">
        <v>9.0614629190945486E-6</v>
      </c>
      <c r="Y9">
        <v>9.0614629190945486E-6</v>
      </c>
      <c r="Z9">
        <v>9.0614629190945486E-6</v>
      </c>
      <c r="AA9">
        <v>9.0614629190945486E-6</v>
      </c>
      <c r="AB9">
        <v>9.0614629190945486E-6</v>
      </c>
      <c r="AC9">
        <v>9.0614629190945486E-6</v>
      </c>
      <c r="AD9">
        <v>9.0614629190945486E-6</v>
      </c>
      <c r="AE9">
        <v>9.0614629190945486E-6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9"/>
  <sheetViews>
    <sheetView workbookViewId="0">
      <selection activeCell="D15" sqref="D15"/>
    </sheetView>
  </sheetViews>
  <sheetFormatPr defaultRowHeight="15" x14ac:dyDescent="0.25"/>
  <cols>
    <col min="1" max="1" width="26.7109375" bestFit="1" customWidth="1"/>
  </cols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80</v>
      </c>
      <c r="B3">
        <v>5.9350000000000001E-7</v>
      </c>
      <c r="C3">
        <v>5.2010000000000001E-7</v>
      </c>
      <c r="D3">
        <v>5.2E-7</v>
      </c>
      <c r="E3">
        <v>5.2E-7</v>
      </c>
      <c r="F3">
        <v>5.1989999999999999E-7</v>
      </c>
      <c r="G3">
        <v>5.1989999999999999E-7</v>
      </c>
      <c r="H3">
        <v>5.1979999999999998E-7</v>
      </c>
      <c r="I3">
        <v>5.1979999999999998E-7</v>
      </c>
      <c r="J3">
        <v>5.1979999999999998E-7</v>
      </c>
      <c r="K3">
        <v>5.1969999999999998E-7</v>
      </c>
      <c r="L3">
        <v>5.1969999999999998E-7</v>
      </c>
      <c r="M3">
        <v>5.1959999999999997E-7</v>
      </c>
      <c r="N3">
        <v>5.1959999999999997E-7</v>
      </c>
      <c r="O3">
        <v>5.1949999999999996E-7</v>
      </c>
      <c r="P3">
        <v>5.1949999999999996E-7</v>
      </c>
      <c r="Q3">
        <v>5.1939999999999995E-7</v>
      </c>
      <c r="R3">
        <v>5.1939999999999995E-7</v>
      </c>
      <c r="S3">
        <v>5.1930000000000005E-7</v>
      </c>
      <c r="T3">
        <v>5.1930000000000005E-7</v>
      </c>
      <c r="U3">
        <v>5.1920000000000004E-7</v>
      </c>
      <c r="V3">
        <v>5.1920000000000004E-7</v>
      </c>
      <c r="W3">
        <v>5.1910000000000004E-7</v>
      </c>
      <c r="X3">
        <v>5.1910000000000004E-7</v>
      </c>
      <c r="Y3">
        <v>5.1900000000000003E-7</v>
      </c>
      <c r="Z3">
        <v>5.1900000000000003E-7</v>
      </c>
      <c r="AA3">
        <v>5.1890000000000002E-7</v>
      </c>
      <c r="AB3">
        <v>5.1890000000000002E-7</v>
      </c>
      <c r="AC3">
        <v>5.1880000000000001E-7</v>
      </c>
      <c r="AD3">
        <v>5.1880000000000001E-7</v>
      </c>
      <c r="AE3">
        <v>5.1870000000000001E-7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E9"/>
  <sheetViews>
    <sheetView workbookViewId="0">
      <selection activeCell="C4" sqref="C4"/>
    </sheetView>
  </sheetViews>
  <sheetFormatPr defaultRowHeight="15" x14ac:dyDescent="0.25"/>
  <cols>
    <col min="1" max="1" width="26.7109375" bestFit="1" customWidth="1"/>
  </cols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9"/>
  <sheetViews>
    <sheetView workbookViewId="0">
      <selection activeCell="B16" sqref="B16"/>
    </sheetView>
  </sheetViews>
  <sheetFormatPr defaultRowHeight="15" x14ac:dyDescent="0.25"/>
  <cols>
    <col min="1" max="1" width="26.7109375" bestFit="1" customWidth="1"/>
  </cols>
  <sheetData>
    <row r="1" spans="1:31" x14ac:dyDescent="0.25">
      <c r="A1" s="28" t="s">
        <v>78</v>
      </c>
      <c r="B1" s="28">
        <v>2021</v>
      </c>
      <c r="C1" s="28">
        <v>2022</v>
      </c>
      <c r="D1" s="28">
        <v>2023</v>
      </c>
      <c r="E1" s="28">
        <v>2024</v>
      </c>
      <c r="F1" s="28">
        <v>2025</v>
      </c>
      <c r="G1" s="28">
        <v>2026</v>
      </c>
      <c r="H1" s="28">
        <v>2027</v>
      </c>
      <c r="I1" s="28">
        <v>2028</v>
      </c>
      <c r="J1" s="28">
        <v>2029</v>
      </c>
      <c r="K1" s="28">
        <v>2030</v>
      </c>
      <c r="L1" s="28">
        <v>2031</v>
      </c>
      <c r="M1" s="28">
        <v>2032</v>
      </c>
      <c r="N1" s="28">
        <v>2033</v>
      </c>
      <c r="O1" s="28">
        <v>2034</v>
      </c>
      <c r="P1" s="28">
        <v>2035</v>
      </c>
      <c r="Q1" s="28">
        <v>2036</v>
      </c>
      <c r="R1" s="28">
        <v>2037</v>
      </c>
      <c r="S1" s="28">
        <v>2038</v>
      </c>
      <c r="T1" s="28">
        <v>2039</v>
      </c>
      <c r="U1" s="28">
        <v>2040</v>
      </c>
      <c r="V1" s="28">
        <v>2041</v>
      </c>
      <c r="W1" s="28">
        <v>2042</v>
      </c>
      <c r="X1" s="28">
        <v>2043</v>
      </c>
      <c r="Y1" s="28">
        <v>2044</v>
      </c>
      <c r="Z1" s="28">
        <v>2045</v>
      </c>
      <c r="AA1" s="28">
        <v>2046</v>
      </c>
      <c r="AB1" s="28">
        <v>2047</v>
      </c>
      <c r="AC1" s="28">
        <v>2048</v>
      </c>
      <c r="AD1" s="28">
        <v>2049</v>
      </c>
      <c r="AE1" s="28">
        <v>2050</v>
      </c>
    </row>
    <row r="2" spans="1:31" x14ac:dyDescent="0.25">
      <c r="A2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4C9F4F-0DF3-4FFB-B532-8681247002D8}"/>
</file>

<file path=customXml/itemProps2.xml><?xml version="1.0" encoding="utf-8"?>
<ds:datastoreItem xmlns:ds="http://schemas.openxmlformats.org/officeDocument/2006/customXml" ds:itemID="{EF5AA82F-0078-44F4-AE83-A0B48214C831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4AED8B03-31DC-4029-958A-48DD0AFE53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About</vt:lpstr>
      <vt:lpstr>calc</vt:lpstr>
      <vt:lpstr>Pretax &gt;</vt:lpstr>
      <vt:lpstr>BFPaT-pretax-electricity</vt:lpstr>
      <vt:lpstr>BFPaT-pretax-coal</vt:lpstr>
      <vt:lpstr>BFPaT-pretax-natgas</vt:lpstr>
      <vt:lpstr>BFPaT-pretax-nuclear</vt:lpstr>
      <vt:lpstr>BFPaT-pretax-hydro</vt:lpstr>
      <vt:lpstr>BFPaT-pretax-wind</vt:lpstr>
      <vt:lpstr>BFPaT-pretax-solar</vt:lpstr>
      <vt:lpstr>BFPaT-pretax-biomass</vt:lpstr>
      <vt:lpstr>BFPaT-pretax-petgas</vt:lpstr>
      <vt:lpstr>BFPaT-pretax-petdies</vt:lpstr>
      <vt:lpstr>BFPaT-pretax-biogas</vt:lpstr>
      <vt:lpstr>BFPaT-pretax-biodies</vt:lpstr>
      <vt:lpstr>BFPaT-pretax-jetkerosene</vt:lpstr>
      <vt:lpstr>BFPaT-pretax-heat</vt:lpstr>
      <vt:lpstr>BFPaT-pretax-geothermal</vt:lpstr>
      <vt:lpstr>BFPaT-pretax-lignite</vt:lpstr>
      <vt:lpstr>BFPaT-pretax-crude</vt:lpstr>
      <vt:lpstr>BFPaT-pretax-heavyfueloil</vt:lpstr>
      <vt:lpstr>BFPaT-pretax-lpgpropbut</vt:lpstr>
      <vt:lpstr>BFPaT-pretax-msw</vt:lpstr>
      <vt:lpstr>BFPaT-pretax-hydrogen</vt:lpstr>
      <vt:lpstr>Fuel Tax &gt;</vt:lpstr>
      <vt:lpstr>BFPaT-fueltax-electricity</vt:lpstr>
      <vt:lpstr>BFPaT-fueltax-coal</vt:lpstr>
      <vt:lpstr>BFPaT-fueltax-natgas</vt:lpstr>
      <vt:lpstr>BFPaT-fueltax-nuclear</vt:lpstr>
      <vt:lpstr>BFPaT-fueltax-hydro</vt:lpstr>
      <vt:lpstr>BFPaT-fueltax-wind</vt:lpstr>
      <vt:lpstr>BFPaT-fueltax-solar</vt:lpstr>
      <vt:lpstr>BFPaT-fueltax-biomass</vt:lpstr>
      <vt:lpstr>BFPaT-fueltax-petgas</vt:lpstr>
      <vt:lpstr>BFPaT-fueltax-petdies</vt:lpstr>
      <vt:lpstr>BFPaT-fueltax-biogas</vt:lpstr>
      <vt:lpstr>BFPaT-fueltax-biodies</vt:lpstr>
      <vt:lpstr>BFPaT-fueltax-jetkerosene</vt:lpstr>
      <vt:lpstr>BFPaT-fueltax-heat</vt:lpstr>
      <vt:lpstr>BFPaT-fueltax-geothermal</vt:lpstr>
      <vt:lpstr>BFPaT-fueltax-lignite</vt:lpstr>
      <vt:lpstr>BFPaT-fueltax-crude</vt:lpstr>
      <vt:lpstr>BFPaT-fueltax-heavyfueloil</vt:lpstr>
      <vt:lpstr>BFPaT-fueltax-lpgpropbut</vt:lpstr>
      <vt:lpstr>BFPaT-fueltax-msw</vt:lpstr>
      <vt:lpstr>BFPaT-fueltax-hydrogen</vt:lpstr>
      <vt:lpstr>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Antoinette</dc:creator>
  <cp:lastModifiedBy>Mary Francis Swint</cp:lastModifiedBy>
  <dcterms:created xsi:type="dcterms:W3CDTF">2012-03-07T20:42:24Z</dcterms:created>
  <dcterms:modified xsi:type="dcterms:W3CDTF">2024-02-27T15:05:51Z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