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B3B935A4-871A-4270-A5CE-D03168171013}" xr6:coauthVersionLast="47" xr6:coauthVersionMax="47" xr10:uidLastSave="{00000000-0000-0000-0000-000000000000}"/>
  <bookViews>
    <workbookView xWindow="40605" yWindow="495" windowWidth="26490" windowHeight="1506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Characteristics'!$A$3:$N$114</definedName>
    <definedName name="_xlnm._FilterDatabase" localSheetId="2" hidden="1">PolicyLevers!$A$1:$S$1569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2" i="1" l="1"/>
  <c r="I30" i="19" l="1"/>
  <c r="I1567" i="1"/>
  <c r="I1566" i="1"/>
  <c r="I1565" i="1"/>
  <c r="I1564" i="1"/>
  <c r="I1562" i="1"/>
  <c r="I1561" i="1"/>
  <c r="I1560" i="1"/>
  <c r="I1559" i="1"/>
  <c r="I1557" i="1"/>
  <c r="I1556" i="1"/>
  <c r="I1555" i="1"/>
  <c r="I1554" i="1"/>
  <c r="I1552" i="1"/>
  <c r="I1551" i="1"/>
  <c r="I1550" i="1"/>
  <c r="I1549" i="1"/>
  <c r="I1547" i="1"/>
  <c r="I1546" i="1"/>
  <c r="I1545" i="1"/>
  <c r="I1544" i="1"/>
  <c r="I1542" i="1"/>
  <c r="I1541" i="1"/>
  <c r="I1540" i="1"/>
  <c r="I1539" i="1"/>
  <c r="I1537" i="1"/>
  <c r="I1536" i="1"/>
  <c r="I1535" i="1"/>
  <c r="I1534" i="1"/>
  <c r="I1532" i="1"/>
  <c r="I1531" i="1"/>
  <c r="I1530" i="1"/>
  <c r="I1529" i="1"/>
  <c r="I1527" i="1"/>
  <c r="I1526" i="1"/>
  <c r="I1525" i="1"/>
  <c r="I1524" i="1"/>
  <c r="I1522" i="1"/>
  <c r="I1521" i="1"/>
  <c r="I1520" i="1"/>
  <c r="I1519" i="1"/>
  <c r="I1517" i="1"/>
  <c r="I1516" i="1"/>
  <c r="I1515" i="1"/>
  <c r="I1514" i="1"/>
  <c r="P12" i="15"/>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O490" i="1"/>
  <c r="O492" i="1" l="1"/>
  <c r="O264" i="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B1553" i="1"/>
  <c r="A1553" i="1"/>
  <c r="C1530" i="1"/>
  <c r="C1531" i="1"/>
  <c r="C1532" i="1"/>
  <c r="C1529" i="1"/>
  <c r="B1528" i="1"/>
  <c r="A1528" i="1"/>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B480" i="1" s="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M222" i="1"/>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<sst xmlns="http://schemas.openxmlformats.org/spreadsheetml/2006/main" count="12782" uniqueCount="2722">
  <si>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</si>
  <si>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</si>
  <si>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</si>
  <si>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</si>
  <si>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</si>
  <si>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</si>
  <si>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</si>
  <si>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</si>
  <si>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</si>
  <si>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</si>
  <si>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</si>
  <si>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</si>
  <si>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</si>
  <si>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</si>
  <si>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</si>
  <si>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</si>
  <si>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</si>
  <si>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</si>
  <si>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</si>
  <si>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</si>
  <si>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</si>
  <si>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</si>
  <si>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</si>
  <si>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</si>
  <si>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</si>
  <si>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</si>
  <si>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</si>
  <si>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</si>
  <si>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</si>
  <si>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</si>
  <si>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</si>
  <si>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</si>
  <si>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</si>
  <si>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</si>
  <si>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</si>
  <si>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</si>
  <si>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</si>
  <si>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</si>
  <si>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</si>
  <si>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</si>
  <si>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</si>
  <si>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</si>
  <si>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</si>
  <si>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</si>
  <si>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</si>
  <si>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</si>
  <si>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</si>
  <si>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</si>
  <si>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</si>
  <si>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</si>
  <si>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</si>
  <si>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</si>
  <si>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</si>
  <si>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</si>
  <si>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</si>
  <si>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</si>
  <si>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</si>
  <si>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</si>
  <si>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</si>
  <si>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</si>
  <si>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</si>
  <si>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</si>
  <si>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</si>
  <si>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</si>
  <si>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</si>
  <si>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</si>
  <si>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</si>
  <si>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</si>
  <si>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</si>
  <si>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</si>
  <si>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</si>
  <si>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</si>
  <si>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</si>
  <si>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</si>
  <si>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</si>
  <si>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</si>
  <si>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</si>
  <si>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</si>
  <si>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</si>
  <si>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</si>
  <si>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</si>
  <si>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</si>
  <si>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</si>
  <si>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</si>
  <si>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</si>
  <si>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</si>
  <si>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</si>
  <si>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</si>
  <si>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</si>
  <si>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</si>
  <si>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</si>
  <si>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</si>
  <si>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</si>
  <si>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</si>
  <si>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</si>
  <si>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</si>
  <si>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</si>
  <si>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</si>
  <si>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</si>
  <si>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</si>
  <si>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</si>
  <si>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</si>
  <si>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</si>
  <si>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</si>
  <si>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</si>
  <si>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</si>
  <si>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</si>
  <si>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</si>
  <si>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</si>
  <si>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</si>
  <si>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</si>
  <si>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</si>
  <si>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</si>
  <si>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</si>
  <si>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</si>
  <si>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</si>
  <si>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</si>
  <si>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</si>
  <si>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</si>
  <si>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</si>
  <si>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</si>
  <si>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</si>
  <si>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</si>
  <si>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</si>
  <si>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</si>
  <si>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</si>
  <si>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</si>
  <si>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</si>
  <si>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</si>
  <si>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</si>
  <si>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</si>
  <si>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</si>
  <si>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</si>
  <si>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</si>
  <si>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</si>
  <si>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</si>
  <si>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</si>
  <si>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</si>
  <si>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</si>
  <si>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</si>
  <si>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</si>
  <si>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</si>
  <si>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</si>
  <si>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</si>
  <si>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</si>
  <si>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</si>
  <si>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</si>
  <si>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</si>
  <si>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</si>
  <si>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</si>
  <si>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</si>
  <si>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</si>
  <si>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</si>
  <si>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</si>
  <si>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</si>
  <si>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</si>
  <si>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</si>
  <si>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</si>
  <si>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</si>
  <si>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</si>
  <si>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</si>
  <si>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</si>
  <si>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</si>
  <si>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</si>
  <si>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</si>
  <si>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</si>
  <si>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</si>
  <si>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</si>
  <si>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</si>
  <si>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</si>
  <si>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</si>
  <si>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</si>
  <si>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</si>
  <si>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</si>
  <si>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</si>
  <si>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</si>
  <si>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</si>
  <si>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</si>
  <si>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</si>
  <si>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</si>
  <si>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</si>
  <si>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</si>
  <si>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</si>
  <si>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</si>
  <si>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</si>
  <si>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</si>
  <si>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</si>
  <si>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</si>
  <si>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</si>
  <si>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</si>
  <si>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</si>
  <si>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</si>
  <si>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</si>
  <si>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</si>
  <si>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</si>
  <si>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</si>
  <si>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</si>
  <si>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</si>
  <si>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</si>
  <si>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</si>
  <si>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</si>
  <si>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</si>
  <si>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</si>
  <si>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</si>
  <si>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</si>
  <si>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</si>
  <si>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</si>
  <si>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</si>
  <si>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</si>
  <si>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</si>
  <si>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</si>
  <si>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</si>
  <si>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</si>
  <si>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</si>
  <si>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</si>
  <si>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</si>
  <si>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</si>
  <si>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</si>
  <si>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</si>
  <si>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</si>
  <si>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</si>
  <si>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</si>
  <si>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</si>
  <si>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</si>
  <si>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</si>
  <si>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</si>
  <si>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</si>
  <si>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</si>
  <si>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</si>
  <si>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</si>
  <si>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</si>
  <si>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</si>
  <si>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</si>
  <si>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</si>
  <si>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</si>
  <si>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</si>
  <si>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</si>
  <si>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</si>
  <si>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</si>
  <si>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</si>
  <si>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</si>
  <si>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</si>
  <si>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</si>
  <si>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</si>
  <si>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</si>
  <si>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</si>
  <si>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</si>
  <si>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</si>
  <si>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</si>
  <si>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</si>
  <si>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</si>
  <si>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</si>
  <si>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</si>
  <si>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</si>
  <si>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</si>
  <si>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</si>
  <si>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</si>
  <si>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</si>
  <si>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</si>
  <si>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</si>
  <si>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</si>
  <si>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</si>
  <si>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</si>
  <si>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</si>
  <si>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</si>
  <si>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</si>
  <si>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</si>
  <si>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</si>
  <si>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</si>
  <si>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</si>
  <si>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</si>
  <si>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</si>
  <si>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</si>
  <si>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</si>
  <si>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</si>
  <si>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</si>
  <si>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</si>
  <si>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</si>
  <si>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</si>
  <si>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</si>
  <si>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</si>
  <si>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</si>
  <si>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</si>
  <si>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</si>
  <si>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</si>
  <si>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</si>
  <si>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</si>
  <si>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</si>
  <si>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</si>
  <si>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</si>
  <si>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</si>
  <si>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</si>
  <si>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</si>
  <si>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</si>
  <si>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</si>
  <si>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</si>
  <si>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</si>
  <si>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</si>
  <si>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</si>
  <si>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</si>
  <si>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</si>
  <si>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</si>
  <si>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</si>
  <si>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</si>
  <si>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</si>
  <si>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</si>
  <si>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</si>
  <si>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</si>
  <si>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</si>
  <si>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</si>
  <si>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</si>
  <si>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</si>
  <si>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</si>
  <si>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</si>
  <si>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</si>
  <si>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</si>
  <si>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</si>
  <si>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</si>
  <si>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</si>
  <si>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</si>
  <si>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</si>
  <si>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</si>
  <si>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</si>
  <si>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</si>
  <si>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</si>
  <si>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</si>
  <si>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</si>
  <si>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</si>
  <si>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</si>
  <si>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</si>
  <si>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</si>
  <si>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</si>
  <si>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</si>
  <si>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</si>
  <si>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</si>
  <si>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</si>
  <si>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</si>
  <si>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</si>
  <si>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</si>
  <si>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</si>
  <si>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</si>
  <si>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</si>
  <si>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</si>
  <si>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</si>
  <si>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</si>
  <si>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</si>
  <si>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</si>
  <si>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</si>
  <si>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</si>
  <si>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</si>
  <si>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</si>
  <si>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</si>
  <si>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</si>
  <si>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</si>
  <si>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</si>
  <si>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</si>
  <si>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</si>
  <si>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</si>
  <si>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</si>
  <si>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</si>
  <si>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</si>
  <si>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</si>
  <si>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</si>
  <si>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</si>
  <si>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</si>
  <si>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</si>
  <si>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</si>
  <si>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</si>
  <si>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</si>
  <si>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</si>
  <si>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</si>
  <si>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</si>
  <si>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</si>
  <si>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</si>
  <si>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</si>
  <si>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</si>
  <si>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</si>
  <si>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</si>
  <si>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</si>
  <si>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</si>
  <si>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</si>
  <si>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</si>
  <si>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</si>
  <si>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</si>
  <si>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</si>
  <si>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</si>
  <si>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</si>
  <si>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</si>
  <si>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</si>
  <si>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</si>
  <si>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</si>
  <si>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</si>
  <si>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</si>
  <si>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</si>
  <si>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</si>
  <si>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</si>
  <si>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</si>
  <si>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</si>
  <si>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</si>
  <si>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</si>
  <si>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</si>
  <si>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</si>
  <si>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</si>
  <si>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</si>
  <si>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</si>
  <si>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</si>
  <si>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</si>
  <si>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</si>
  <si>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</si>
  <si>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</si>
  <si>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</si>
  <si>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</si>
  <si>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</si>
  <si>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</si>
  <si>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</si>
  <si>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</si>
  <si>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</si>
  <si>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</si>
  <si>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</si>
  <si>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</si>
  <si>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</si>
  <si>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</si>
  <si>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</si>
  <si>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</si>
  <si>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</si>
  <si>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</si>
  <si>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</si>
  <si>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</si>
  <si>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</si>
  <si>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</si>
  <si>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</si>
  <si>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</si>
  <si>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</si>
  <si>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</si>
  <si>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</si>
  <si>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</si>
  <si>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</si>
  <si>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</si>
  <si>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</si>
  <si>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</si>
  <si>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</si>
  <si>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</si>
  <si>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</si>
  <si>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</si>
  <si>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</si>
  <si>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</si>
  <si>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</si>
  <si>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</si>
  <si>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</si>
  <si>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</si>
  <si>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</si>
  <si>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</si>
  <si>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</si>
  <si>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</si>
  <si>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</si>
  <si>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</si>
  <si>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</si>
  <si>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</si>
  <si>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</si>
  <si>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</si>
  <si>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</si>
  <si>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</si>
  <si>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</si>
  <si>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</si>
  <si>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</si>
  <si>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</si>
  <si>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</si>
  <si>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</si>
  <si>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</si>
  <si>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</si>
  <si>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</si>
  <si>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</si>
  <si>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</si>
  <si>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</si>
  <si>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</si>
  <si>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</si>
  <si>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</si>
  <si>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</si>
  <si>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</si>
  <si>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</si>
  <si>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</si>
  <si>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</si>
  <si>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</si>
  <si>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</si>
  <si>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</si>
  <si>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</si>
  <si>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</si>
  <si>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</si>
  <si>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</si>
  <si>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</si>
  <si>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</si>
  <si>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</si>
  <si>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</si>
  <si>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</si>
  <si>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</si>
  <si>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</si>
  <si>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</si>
  <si>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</si>
  <si>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</si>
  <si>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</si>
  <si>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</si>
  <si>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</si>
  <si>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</si>
  <si>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</si>
  <si>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</si>
  <si>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</si>
  <si>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</si>
  <si>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</si>
  <si>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</si>
  <si>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</si>
  <si>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</si>
  <si>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</si>
  <si>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</si>
  <si>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</si>
  <si>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</si>
  <si>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</si>
  <si>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</si>
  <si>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</si>
  <si>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</si>
  <si>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</si>
  <si>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</si>
  <si>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</si>
  <si>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</si>
  <si>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</si>
  <si>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</si>
  <si>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</si>
  <si>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</si>
  <si>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</si>
  <si>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</si>
  <si>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</si>
  <si>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</si>
  <si>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</si>
  <si>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</si>
  <si>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</si>
  <si>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</si>
  <si>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</si>
  <si>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</si>
  <si>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</si>
  <si>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</si>
  <si>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</si>
  <si>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</si>
  <si>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</si>
  <si>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</si>
  <si>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</si>
  <si>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</si>
  <si>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</si>
  <si>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</si>
  <si>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</si>
  <si>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</si>
  <si>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</si>
  <si>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</si>
  <si>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</si>
  <si>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</si>
  <si>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</si>
  <si>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</si>
  <si>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</si>
  <si>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</si>
  <si>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</si>
  <si>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</si>
  <si>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</si>
  <si>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</si>
  <si>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</si>
  <si>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</si>
  <si>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</si>
  <si>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</si>
  <si>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</si>
  <si>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</si>
  <si>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</si>
  <si>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</si>
  <si>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</si>
  <si>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</si>
  <si>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</si>
  <si>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</si>
  <si>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</si>
  <si>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</si>
  <si>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</si>
  <si>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</si>
  <si>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</si>
  <si>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</si>
  <si>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</si>
  <si>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</si>
  <si>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</si>
  <si>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</si>
  <si>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</si>
  <si>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</si>
  <si>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</si>
  <si>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</si>
  <si>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</si>
  <si>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</si>
  <si>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</si>
  <si>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</si>
  <si>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</si>
  <si>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</si>
  <si>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</si>
  <si>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</si>
  <si>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</si>
  <si>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</si>
  <si>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</si>
  <si>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</si>
  <si>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</si>
  <si>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</si>
  <si>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</si>
  <si>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</si>
  <si>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</si>
  <si>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</si>
  <si>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</si>
  <si>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</si>
  <si>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</si>
  <si>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</si>
  <si>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</si>
  <si>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</si>
  <si>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</si>
  <si>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</si>
  <si>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</si>
  <si>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</si>
  <si>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</si>
  <si>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</si>
  <si>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</si>
  <si>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</si>
  <si>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</si>
  <si>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</si>
  <si>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</si>
  <si>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</si>
  <si>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</si>
  <si>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</si>
  <si>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</si>
  <si>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</si>
  <si>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</si>
  <si>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</si>
  <si>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</si>
  <si>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</si>
  <si>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</si>
  <si>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</si>
  <si>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</si>
  <si>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</si>
  <si>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</si>
  <si>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</si>
  <si>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</si>
  <si>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</si>
  <si>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</si>
  <si>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</si>
  <si>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</si>
  <si>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</si>
  <si>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</si>
  <si>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</si>
  <si>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</si>
  <si>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</si>
  <si>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</si>
  <si>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</si>
  <si>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</si>
  <si>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</si>
  <si>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</si>
  <si>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</si>
  <si>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</si>
  <si>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</si>
  <si>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</si>
  <si>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</si>
  <si>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</si>
  <si>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</si>
  <si>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</si>
  <si>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</si>
  <si>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</si>
  <si>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</si>
  <si>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</si>
  <si>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</si>
  <si>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</si>
  <si>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</si>
  <si>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</si>
  <si>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</si>
  <si>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</si>
  <si>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</si>
  <si>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</si>
  <si>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</si>
  <si>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</si>
  <si>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</si>
  <si>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</si>
  <si>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</si>
  <si>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</si>
  <si>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</si>
  <si>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</si>
  <si>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</si>
  <si>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</si>
  <si>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</si>
  <si>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</si>
  <si>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</si>
  <si>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</si>
  <si>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</si>
  <si>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</si>
  <si>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</si>
  <si>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</si>
  <si>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</si>
  <si>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</si>
  <si>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</si>
  <si>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</si>
  <si>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</si>
  <si>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</si>
  <si>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</si>
  <si>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</si>
  <si>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</si>
  <si>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</si>
  <si>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</si>
  <si>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</si>
  <si>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</si>
  <si>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</si>
  <si>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</si>
  <si>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</si>
  <si>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</si>
  <si>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</si>
  <si>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</si>
  <si>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</si>
  <si>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</si>
  <si>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</si>
  <si>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</si>
  <si>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</si>
  <si>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</si>
  <si>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</si>
  <si>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</si>
  <si>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</si>
  <si>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</si>
  <si>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</si>
  <si>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</si>
  <si>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</si>
  <si>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</si>
  <si>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</si>
  <si>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</si>
  <si>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</si>
  <si>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</si>
  <si>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</si>
  <si>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</si>
  <si>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</si>
  <si>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</si>
  <si>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</si>
  <si>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</si>
  <si>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</si>
  <si>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</si>
  <si>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</si>
  <si>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</si>
  <si>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</si>
  <si>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</si>
  <si>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</si>
  <si>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</si>
  <si>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</si>
  <si>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</si>
  <si>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</si>
  <si>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</si>
  <si>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</si>
  <si>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</si>
  <si>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</si>
  <si>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</si>
  <si>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</si>
  <si>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</si>
  <si>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</si>
  <si>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</si>
  <si>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</si>
  <si>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</si>
  <si>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</si>
  <si>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</si>
  <si>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</si>
  <si>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</si>
  <si>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</si>
  <si>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</si>
  <si>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</si>
  <si>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</si>
  <si>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</si>
  <si>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</si>
  <si>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</si>
  <si>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</si>
  <si>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</si>
  <si>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</si>
  <si>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</si>
  <si>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</si>
  <si>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</si>
  <si>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</si>
  <si>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</si>
  <si>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</si>
  <si>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</si>
  <si>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</si>
  <si>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</si>
  <si>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</si>
  <si>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</si>
  <si>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</si>
  <si>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</si>
  <si>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</si>
  <si>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</si>
  <si>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</si>
  <si>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</si>
  <si>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</si>
  <si>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</si>
  <si>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</si>
  <si>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</si>
  <si>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</si>
  <si>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</si>
  <si>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</si>
  <si>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</si>
  <si>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</si>
  <si>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</si>
  <si>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</si>
  <si>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</si>
  <si>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</si>
  <si>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</si>
  <si>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</si>
  <si>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</si>
  <si>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</si>
  <si>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</si>
  <si>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</si>
  <si>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</si>
  <si>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</si>
  <si>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</si>
  <si>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</si>
  <si>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</si>
  <si>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</si>
  <si>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</si>
  <si>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</si>
  <si>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</si>
  <si>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</si>
  <si>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</si>
  <si>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</si>
  <si>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</si>
  <si>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</si>
  <si>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</si>
  <si>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</si>
  <si>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</si>
  <si>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</si>
  <si>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</si>
  <si>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</si>
  <si>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</si>
  <si>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</si>
  <si>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</si>
  <si>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</si>
  <si>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</si>
  <si>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</si>
  <si>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</si>
  <si>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</si>
  <si>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</si>
  <si>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</si>
  <si>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</si>
  <si>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</si>
  <si>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</si>
  <si>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</si>
  <si>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</si>
  <si>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</si>
  <si>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</si>
  <si>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</si>
  <si>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</si>
  <si>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</si>
  <si>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</si>
  <si>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</si>
  <si>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</si>
  <si>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</si>
  <si>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</si>
  <si>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</si>
  <si>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</si>
  <si>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</si>
  <si>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</si>
  <si>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</si>
  <si>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</si>
  <si>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</si>
  <si>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</si>
  <si>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</si>
  <si>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</si>
  <si>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</si>
  <si>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</si>
  <si>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</si>
  <si>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</si>
  <si>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</si>
  <si>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</si>
  <si>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</si>
  <si>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</si>
  <si>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</si>
  <si>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</si>
  <si>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</si>
  <si>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</si>
  <si>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</si>
  <si>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</si>
  <si>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</si>
  <si>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</si>
  <si>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</si>
  <si>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</si>
  <si>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</si>
  <si>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</si>
  <si>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</si>
  <si>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</si>
  <si>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</si>
  <si>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</si>
  <si>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</si>
  <si>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</si>
  <si>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</si>
  <si>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</si>
  <si>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</si>
  <si>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</si>
  <si>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</si>
  <si>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</si>
  <si>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</si>
  <si>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</si>
  <si>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</si>
  <si>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</si>
  <si>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</si>
  <si>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</si>
  <si>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</si>
  <si>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</si>
  <si>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</si>
  <si>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</si>
  <si>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</si>
  <si>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</si>
  <si>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</si>
  <si>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</si>
  <si>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</si>
  <si>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</si>
  <si>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</si>
  <si>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</si>
  <si>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</si>
  <si>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</si>
  <si>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</si>
  <si>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</si>
  <si>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</si>
  <si>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</si>
  <si>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</si>
  <si>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</si>
  <si>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</si>
  <si>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</si>
  <si>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</si>
  <si>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</si>
  <si>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</si>
  <si>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</si>
  <si>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</si>
  <si>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</si>
  <si>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</si>
  <si>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</si>
  <si>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</si>
  <si>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</si>
  <si>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</si>
  <si>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</si>
  <si>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</si>
  <si>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</si>
  <si>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</si>
  <si>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</si>
  <si>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</si>
  <si>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</si>
  <si>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</si>
  <si>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</si>
  <si>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</si>
  <si>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</si>
  <si>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</si>
  <si>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</si>
  <si>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</si>
  <si>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</si>
  <si>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</si>
  <si>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</si>
  <si>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</si>
  <si>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</si>
  <si>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</si>
  <si>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</si>
  <si>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</si>
  <si>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</si>
  <si>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</si>
  <si>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</si>
  <si>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</si>
  <si>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</si>
  <si>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</si>
  <si>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</si>
  <si>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</si>
  <si>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</si>
  <si>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</si>
  <si>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</si>
  <si>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</si>
  <si>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</si>
  <si>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</si>
  <si>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</si>
  <si>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</si>
  <si>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</si>
  <si>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</si>
  <si>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</si>
  <si>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</si>
  <si>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</si>
  <si>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</si>
  <si>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</si>
  <si>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</si>
  <si>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</si>
  <si>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</si>
  <si>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</si>
  <si>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</si>
  <si>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</si>
  <si>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</si>
  <si>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</si>
  <si>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</si>
  <si>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</si>
  <si>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</si>
  <si>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</si>
  <si>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</si>
  <si>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</si>
  <si>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</si>
  <si>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</si>
  <si>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</si>
  <si>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</si>
  <si>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</si>
  <si>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</si>
  <si>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</si>
  <si>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</si>
  <si>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</si>
  <si>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</si>
  <si>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</si>
  <si>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</si>
  <si>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</si>
  <si>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</si>
  <si>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</si>
  <si>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</si>
  <si>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</si>
  <si>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</si>
  <si>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</si>
  <si>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</si>
  <si>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</si>
  <si>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</si>
  <si>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</si>
  <si>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</si>
  <si>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</si>
  <si>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</si>
  <si>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</si>
  <si>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</si>
  <si>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</si>
  <si>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</si>
  <si>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</si>
  <si>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</si>
  <si>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</si>
  <si>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</si>
  <si>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</si>
  <si>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</si>
  <si>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</si>
  <si>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</si>
  <si>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</si>
  <si>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</si>
  <si>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</si>
  <si>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</si>
  <si>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</si>
  <si>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</si>
  <si>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</si>
  <si>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</si>
  <si>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</si>
  <si>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</si>
  <si>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</si>
  <si>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</si>
  <si>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</si>
  <si>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</si>
  <si>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</si>
  <si>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</si>
  <si>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</si>
  <si>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</si>
  <si>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</si>
  <si>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</si>
  <si>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</si>
  <si>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</si>
  <si>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</si>
  <si>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</si>
  <si>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</si>
  <si>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</si>
  <si>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</si>
  <si>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</si>
  <si>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</si>
  <si>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</si>
  <si>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</si>
  <si>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</si>
  <si>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</si>
  <si>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</si>
  <si>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</si>
  <si>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</si>
  <si>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</si>
  <si>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</si>
  <si>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</si>
  <si>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</si>
  <si>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</si>
  <si>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</si>
  <si>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</si>
  <si>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</si>
  <si>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</si>
  <si>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</si>
  <si>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</si>
  <si>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</si>
  <si>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</si>
  <si>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</si>
  <si>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</si>
  <si>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</si>
  <si>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</si>
  <si>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</si>
  <si>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</si>
  <si>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</si>
  <si>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</si>
  <si>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</si>
  <si>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</si>
  <si>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</si>
  <si>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</si>
  <si>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</si>
  <si>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</si>
  <si>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</si>
  <si>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</si>
  <si>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</si>
  <si>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</si>
  <si>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</si>
  <si>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</si>
  <si>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</si>
  <si>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</si>
  <si>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</si>
  <si>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</si>
  <si>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</si>
  <si>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</si>
  <si>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</si>
  <si>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</si>
  <si>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</si>
  <si>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</si>
  <si>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</si>
  <si>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</si>
  <si>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</si>
  <si>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</si>
  <si>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</si>
  <si>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</si>
  <si>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</si>
  <si>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</si>
  <si>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</si>
  <si>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</si>
  <si>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</si>
  <si>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</si>
  <si>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</si>
  <si>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</si>
  <si>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</si>
  <si>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</si>
  <si>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</si>
  <si>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</si>
  <si>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</si>
  <si>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</si>
  <si>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</si>
  <si>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</si>
  <si>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</si>
  <si>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</si>
  <si>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</si>
  <si>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</si>
  <si>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</si>
  <si>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</si>
  <si>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</si>
  <si>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</si>
  <si>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</si>
  <si>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</si>
  <si>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</si>
  <si>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</si>
  <si>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</si>
  <si>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</si>
  <si>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</si>
  <si>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</si>
  <si>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</si>
  <si>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</si>
  <si>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</si>
  <si>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</si>
  <si>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</si>
  <si>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</si>
  <si>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</si>
  <si>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</si>
  <si>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</si>
  <si>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</si>
  <si>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</si>
  <si>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</si>
  <si>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</si>
  <si>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</si>
  <si>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</si>
  <si>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</si>
  <si>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</si>
  <si>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</si>
  <si>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</si>
  <si>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</si>
  <si>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</si>
  <si>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</si>
  <si>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</si>
  <si>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</si>
  <si>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</si>
  <si>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</si>
  <si>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</si>
  <si>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</si>
  <si>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</si>
  <si>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</si>
  <si>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</si>
  <si>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</si>
  <si>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</si>
  <si>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</si>
  <si>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</si>
  <si>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</si>
  <si>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</si>
  <si>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</si>
  <si>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</si>
  <si>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</si>
  <si>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</si>
  <si>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</si>
  <si>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</si>
  <si>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</si>
  <si>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</si>
  <si>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</si>
  <si>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</si>
  <si>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</si>
  <si>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</si>
  <si>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</si>
  <si>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</si>
  <si>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</si>
  <si>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</si>
  <si>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</si>
  <si>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</si>
  <si>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</si>
  <si>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</si>
  <si>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</si>
  <si>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</si>
  <si>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</si>
  <si>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</si>
  <si>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</si>
  <si>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</si>
  <si>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</si>
  <si>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</si>
  <si>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</si>
  <si>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</si>
  <si>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</si>
  <si>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</si>
  <si>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</si>
  <si>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</si>
  <si>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</si>
  <si>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</si>
  <si>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</si>
  <si>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</si>
  <si>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</si>
  <si>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</si>
  <si>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</si>
  <si>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</si>
  <si>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</si>
  <si>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</si>
  <si>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</si>
  <si>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</si>
  <si>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</si>
  <si>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</si>
  <si>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</si>
  <si>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</si>
  <si>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</si>
  <si>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</si>
  <si>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</si>
  <si>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</si>
  <si>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</si>
  <si>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</si>
  <si>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</si>
  <si>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</si>
  <si>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</si>
  <si>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</si>
  <si>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</si>
  <si>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</si>
  <si>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</si>
  <si>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</si>
  <si>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</si>
  <si>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</si>
  <si>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</si>
  <si>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</si>
  <si>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</si>
  <si>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</si>
  <si>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</si>
  <si>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</si>
  <si>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</si>
  <si>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</si>
  <si>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</si>
  <si>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</si>
  <si>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</si>
  <si>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</si>
  <si>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</si>
  <si>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</si>
  <si>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</si>
  <si>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</si>
  <si>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</si>
  <si>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</si>
  <si>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</si>
  <si>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</si>
  <si>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</si>
  <si>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</si>
  <si>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</si>
  <si>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</si>
  <si>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</si>
  <si>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</si>
  <si>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</si>
  <si>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</si>
  <si>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</si>
  <si>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</si>
  <si>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</si>
  <si>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</si>
  <si>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</si>
  <si>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</si>
  <si>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</si>
  <si>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</si>
  <si>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</si>
  <si>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</si>
  <si>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</si>
  <si>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</si>
  <si>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</si>
  <si>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</si>
  <si>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</si>
  <si>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</si>
  <si>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</si>
  <si>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</si>
  <si>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</si>
  <si>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</si>
  <si>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</si>
  <si>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</si>
  <si>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</si>
  <si>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</si>
  <si>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</si>
  <si>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</si>
  <si>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</si>
  <si>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</si>
  <si>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</si>
  <si>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</si>
  <si>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</si>
  <si>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</si>
  <si>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</si>
  <si>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</si>
  <si>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</si>
  <si>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</si>
  <si>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</si>
  <si>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</si>
  <si>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</si>
  <si>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</si>
  <si>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</si>
  <si>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</si>
  <si>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</si>
  <si>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</si>
  <si>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</si>
  <si>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</si>
  <si>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</si>
  <si>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</si>
  <si>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</si>
  <si>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</si>
  <si>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</si>
  <si>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</si>
  <si>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</si>
  <si>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</si>
  <si>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</si>
  <si>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</si>
  <si>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</si>
  <si>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</si>
  <si>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</si>
  <si>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</si>
  <si>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</si>
  <si>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</si>
  <si>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</si>
  <si>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</si>
  <si>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</si>
  <si>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</si>
  <si>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</si>
  <si>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</si>
  <si>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</si>
  <si>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</si>
  <si>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</si>
  <si>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</si>
  <si>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</si>
  <si>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</si>
  <si>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</si>
  <si>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</si>
  <si>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</si>
  <si>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</si>
  <si>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</si>
  <si>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</si>
  <si>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</si>
  <si>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</si>
  <si>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</si>
  <si>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</si>
  <si>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</si>
  <si>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</si>
  <si>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</si>
  <si>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</si>
  <si>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</si>
  <si>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</si>
  <si>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</si>
  <si>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</si>
  <si>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</si>
  <si>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</si>
  <si>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</si>
  <si>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</si>
  <si>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</si>
  <si>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</si>
  <si>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</si>
  <si>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</si>
  <si>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</si>
  <si>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</si>
  <si>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</si>
  <si>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</si>
  <si>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</si>
  <si>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</si>
  <si>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</si>
  <si>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</si>
  <si>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</si>
  <si>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</si>
  <si>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</si>
  <si>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</si>
  <si>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</si>
  <si>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</si>
  <si>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</si>
  <si>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</si>
  <si>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</si>
  <si>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</si>
  <si>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</si>
  <si>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</si>
  <si>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</si>
  <si>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</si>
  <si>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</si>
  <si>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</si>
  <si>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</si>
  <si>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</si>
  <si>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</si>
  <si>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</si>
  <si>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</si>
  <si>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</si>
  <si>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</si>
  <si>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</si>
  <si>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</si>
  <si>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</si>
  <si>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</si>
  <si>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</si>
  <si>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</si>
  <si>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</si>
  <si>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</si>
  <si>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</si>
  <si>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</si>
  <si>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</si>
  <si>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</si>
  <si>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</si>
  <si>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</si>
  <si>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</si>
  <si>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</si>
  <si>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</si>
  <si>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</si>
  <si>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</si>
  <si>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</si>
  <si>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</si>
  <si>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</si>
  <si>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</si>
  <si>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</si>
  <si>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</si>
  <si>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</si>
  <si>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</si>
  <si>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</si>
  <si>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</si>
  <si>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</si>
  <si>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</si>
  <si>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</si>
  <si>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</si>
  <si>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</si>
  <si>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</si>
  <si>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</si>
  <si>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</si>
  <si>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</si>
  <si>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</si>
  <si>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</si>
  <si>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</si>
  <si>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</si>
  <si>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</si>
  <si>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</si>
  <si>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</si>
  <si>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</si>
  <si>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</si>
  <si>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</si>
  <si>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</si>
  <si>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</si>
  <si>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</si>
  <si>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</si>
  <si>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</si>
  <si>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</si>
  <si>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</si>
  <si>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</si>
  <si>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</si>
  <si>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</si>
  <si>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</si>
  <si>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</si>
  <si>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</si>
  <si>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</si>
  <si>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</si>
  <si>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</si>
  <si>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</si>
  <si>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</si>
  <si>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</si>
  <si>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</si>
  <si>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</si>
  <si>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</si>
  <si>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</si>
  <si>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</si>
  <si>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</si>
  <si>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</si>
  <si>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</si>
  <si>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</si>
  <si>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</si>
  <si>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</si>
  <si>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</si>
  <si>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</si>
  <si>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</si>
  <si>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</si>
  <si>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</si>
  <si>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</si>
  <si>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</si>
  <si>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</si>
  <si>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</si>
  <si>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</si>
  <si>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</si>
  <si>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</si>
  <si>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</si>
  <si>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</si>
  <si>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</si>
  <si>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</si>
  <si>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</si>
  <si>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</si>
  <si>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</si>
  <si>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</si>
  <si>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</si>
  <si>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</si>
  <si>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</si>
  <si>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</si>
  <si>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</si>
  <si>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</si>
  <si>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</si>
  <si>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</si>
  <si>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</si>
  <si>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</si>
  <si>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</si>
  <si>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</si>
  <si>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</si>
  <si>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</si>
  <si>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</si>
  <si>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</si>
  <si>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</si>
  <si>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</si>
  <si>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</si>
  <si>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</si>
  <si>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</si>
  <si>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</si>
  <si>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</si>
  <si>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</si>
  <si>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</si>
  <si>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</si>
  <si>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</si>
  <si>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</si>
  <si>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</si>
  <si>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</si>
  <si>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</si>
  <si>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</si>
  <si>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</si>
  <si>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</si>
  <si>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</si>
  <si>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</si>
  <si>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</si>
  <si>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</si>
  <si>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</si>
  <si>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</si>
  <si>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</si>
  <si>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</si>
  <si>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</si>
  <si>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</si>
  <si>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</si>
  <si>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</si>
  <si>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</si>
  <si>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</si>
  <si>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</si>
  <si>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</si>
  <si>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</si>
  <si>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</si>
  <si>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</si>
  <si>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</si>
  <si>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</si>
  <si>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</si>
  <si>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</si>
  <si>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</si>
  <si>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</si>
  <si>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</si>
  <si>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</si>
  <si>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</si>
  <si>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</si>
  <si>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</si>
  <si>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</si>
  <si>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</si>
  <si>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</si>
  <si>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</si>
  <si>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</si>
  <si>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</si>
  <si>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</si>
  <si>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</si>
  <si>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</si>
  <si>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</si>
  <si>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</si>
  <si>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</si>
  <si>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</si>
  <si>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</si>
  <si>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</si>
  <si>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</si>
  <si>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</si>
  <si>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</si>
  <si>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</si>
  <si>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</si>
  <si>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</si>
  <si>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</si>
  <si>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</si>
  <si>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</si>
  <si>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</si>
  <si>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</si>
  <si>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</si>
  <si>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</si>
  <si>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</si>
  <si>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</si>
  <si>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</si>
  <si>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</si>
  <si>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</si>
  <si>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</si>
  <si>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</si>
  <si>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</si>
  <si>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</si>
  <si>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</si>
  <si>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</si>
  <si>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</si>
  <si>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</si>
  <si>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</si>
  <si>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</si>
  <si>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</si>
  <si>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</si>
  <si>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</si>
  <si>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</si>
  <si>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</si>
  <si>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</si>
  <si>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</si>
  <si>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</si>
  <si>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</si>
  <si>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</si>
  <si>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</si>
  <si>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</si>
  <si>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</si>
  <si>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</si>
  <si>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</si>
  <si>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</si>
  <si>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</si>
  <si>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</si>
  <si>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</si>
  <si>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</si>
  <si>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</si>
  <si>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</si>
  <si>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</si>
  <si>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</si>
  <si>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</si>
  <si>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</si>
  <si>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</si>
  <si>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</si>
  <si>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</si>
  <si>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</si>
  <si>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</si>
  <si>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</si>
  <si>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</si>
  <si>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</si>
  <si>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</si>
  <si>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</si>
  <si>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</si>
  <si>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</si>
  <si>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</si>
  <si>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</si>
  <si>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</si>
  <si>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</si>
  <si>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</si>
  <si>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</si>
  <si>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</si>
  <si>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</si>
  <si>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</si>
  <si>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</si>
  <si>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</si>
  <si>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</si>
  <si>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</si>
  <si>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</si>
  <si>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</si>
  <si>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</si>
  <si>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</si>
  <si>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</si>
  <si>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</si>
  <si>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</si>
  <si>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</si>
  <si>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</si>
  <si>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</si>
  <si>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</si>
  <si>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</si>
  <si>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</si>
  <si>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</si>
  <si>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</si>
  <si>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</si>
  <si>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</si>
  <si>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</si>
  <si>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</si>
  <si>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</si>
  <si>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</si>
  <si>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</si>
  <si>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</si>
  <si>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</si>
  <si>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</si>
  <si>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</si>
  <si>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</si>
  <si>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</si>
  <si>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</si>
  <si>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</si>
  <si>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</si>
  <si>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</si>
  <si>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</si>
  <si>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</si>
  <si>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</si>
  <si>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</si>
  <si>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</si>
  <si>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</si>
  <si>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</si>
  <si>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</si>
  <si>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</si>
  <si>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</si>
  <si>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</si>
  <si>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</si>
  <si>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</si>
  <si>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</si>
  <si>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</si>
  <si>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</si>
  <si>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</si>
  <si>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</si>
  <si>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</si>
  <si>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</si>
  <si>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</si>
  <si>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</si>
  <si>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</si>
  <si>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</si>
  <si>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</si>
  <si>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</si>
  <si>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</si>
  <si>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</si>
  <si>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</si>
  <si>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</si>
  <si>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</si>
  <si>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</si>
  <si>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</si>
  <si>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</si>
  <si>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</si>
  <si>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</si>
  <si>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</si>
  <si>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</si>
  <si>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</si>
  <si>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</si>
  <si>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</si>
  <si>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</si>
  <si>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</si>
  <si>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</si>
  <si>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</si>
  <si>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</si>
  <si>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</si>
  <si>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</si>
  <si>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</si>
  <si>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</si>
  <si>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</si>
  <si>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</si>
  <si>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</si>
  <si>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</si>
  <si>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</si>
  <si>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</si>
  <si>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</si>
  <si>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</si>
  <si>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</si>
  <si>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</si>
  <si>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</si>
  <si>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</si>
  <si>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</si>
  <si>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</si>
  <si>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</si>
  <si>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</si>
  <si>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</si>
  <si>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</si>
  <si>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</si>
  <si>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</si>
  <si>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</si>
  <si>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</si>
  <si>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</si>
  <si>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</si>
  <si>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</si>
  <si>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</si>
  <si>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</si>
  <si>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</si>
  <si>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</si>
  <si>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</si>
  <si>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</si>
  <si>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</si>
  <si>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</si>
  <si>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</si>
  <si>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</si>
  <si>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</si>
  <si>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</si>
  <si>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</si>
  <si>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</si>
  <si>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</si>
  <si>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</si>
  <si>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</si>
  <si>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</si>
  <si>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</si>
  <si>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</si>
  <si>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</si>
  <si>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</si>
  <si>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</si>
  <si>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</si>
  <si>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</si>
  <si>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</si>
  <si>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</si>
  <si>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</si>
  <si>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</si>
  <si>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</si>
  <si>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</si>
  <si>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</si>
  <si>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</si>
  <si>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</si>
  <si>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</si>
  <si>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</si>
  <si>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</si>
  <si>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</si>
  <si>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</si>
  <si>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</si>
  <si>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</si>
  <si>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</si>
  <si>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</si>
  <si>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</si>
  <si>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</si>
  <si>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</si>
  <si>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</si>
  <si>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</si>
  <si>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</si>
  <si>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</si>
  <si>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</si>
  <si>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</si>
  <si>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</si>
  <si>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</si>
  <si>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</si>
  <si>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</si>
  <si>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</si>
  <si>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</si>
  <si>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</si>
  <si>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</si>
  <si>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</si>
  <si>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</si>
  <si>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</si>
  <si>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</si>
  <si>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</si>
  <si>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</si>
  <si>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</si>
  <si>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</si>
  <si>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</si>
  <si>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</si>
  <si>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</si>
  <si>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</si>
  <si>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</si>
  <si>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</si>
  <si>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</si>
  <si>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</si>
  <si>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</si>
  <si>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</si>
  <si>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</si>
  <si>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</si>
  <si>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</si>
  <si>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</si>
  <si>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</si>
  <si>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</si>
  <si>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</si>
  <si>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</si>
  <si>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</si>
  <si>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</si>
  <si>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</si>
  <si>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</si>
  <si>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</si>
  <si>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</si>
  <si>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</si>
  <si>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</si>
  <si>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</si>
  <si>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</si>
  <si>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</si>
  <si>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</si>
  <si>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</si>
  <si>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</si>
  <si>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</si>
  <si>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</si>
  <si>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</si>
  <si>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</si>
  <si>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</si>
  <si>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</si>
  <si>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</si>
  <si>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</si>
  <si>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</si>
  <si>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</si>
  <si>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</si>
  <si>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</si>
  <si>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</si>
  <si>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</si>
  <si>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</si>
  <si>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</si>
  <si>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</si>
  <si>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</si>
  <si>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</si>
  <si>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</si>
  <si>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</si>
  <si>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</si>
  <si>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</si>
  <si>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</si>
  <si>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</si>
  <si>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</si>
  <si>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</si>
  <si>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</si>
  <si>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</si>
  <si>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</si>
  <si>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</si>
  <si>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</si>
  <si>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</si>
  <si>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</si>
  <si>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</si>
  <si>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</si>
  <si>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</si>
  <si>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</si>
  <si>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</si>
  <si>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</si>
  <si>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</si>
  <si>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</si>
  <si>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</si>
  <si>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</si>
  <si>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</si>
  <si>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</si>
  <si>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</si>
  <si>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</si>
  <si>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</si>
  <si>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</si>
  <si>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</si>
  <si>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</si>
  <si>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</si>
  <si>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</si>
  <si>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</si>
  <si>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</si>
  <si>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</si>
  <si>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</si>
  <si>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</si>
  <si>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</si>
  <si>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</si>
  <si>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</si>
  <si>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</si>
  <si>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</si>
  <si>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</si>
  <si>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</si>
  <si>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</si>
  <si>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</si>
  <si>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</si>
  <si>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</si>
  <si>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</si>
  <si>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</si>
  <si>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</si>
  <si>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</si>
  <si>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</si>
  <si>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</si>
  <si>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</si>
  <si>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</si>
  <si>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</si>
  <si>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</si>
  <si>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</si>
  <si>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</si>
  <si>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</si>
  <si>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</si>
  <si>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</si>
  <si>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</si>
  <si>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</si>
  <si>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</si>
  <si>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</si>
  <si>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</si>
  <si>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</si>
  <si>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</si>
  <si>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</si>
  <si>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</si>
  <si>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</si>
  <si>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</si>
  <si>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</si>
  <si>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</si>
  <si>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</si>
  <si>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</si>
  <si>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</si>
  <si>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</si>
  <si>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</si>
  <si>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</si>
  <si>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</si>
  <si>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</si>
  <si>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</si>
  <si>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</si>
  <si>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</si>
  <si>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</si>
  <si>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</si>
  <si>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</si>
  <si>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</si>
  <si>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</si>
  <si>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</si>
  <si>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</si>
  <si>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</si>
  <si>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</si>
  <si>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</si>
  <si>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</si>
  <si>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</si>
  <si>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</si>
  <si>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</si>
  <si>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</si>
  <si>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</si>
  <si>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</si>
  <si>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</si>
  <si>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</si>
  <si>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</si>
  <si>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</si>
  <si>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</si>
  <si>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</si>
  <si>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</si>
  <si>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</si>
  <si>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</si>
  <si>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</si>
  <si>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</si>
  <si>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</si>
  <si>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</si>
  <si>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</si>
  <si>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</si>
  <si>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</si>
  <si>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</si>
  <si>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</si>
  <si>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</si>
  <si>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</si>
  <si>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</si>
  <si>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</si>
  <si>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</si>
  <si>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</si>
  <si>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</si>
  <si>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</si>
  <si>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</si>
  <si>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</si>
  <si>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</si>
  <si>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</si>
  <si>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</si>
  <si>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</si>
  <si>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</si>
  <si>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</si>
  <si>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</si>
  <si>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</si>
  <si>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</si>
  <si>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</si>
  <si>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</si>
  <si>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</si>
  <si>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</si>
  <si>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</si>
  <si>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</si>
  <si>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</si>
  <si>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</si>
  <si>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</si>
  <si>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</si>
  <si>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</si>
  <si>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</si>
  <si>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</si>
  <si>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</si>
  <si>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</si>
  <si>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</si>
  <si>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</si>
  <si>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</si>
  <si>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</si>
  <si>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</si>
  <si>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</si>
  <si>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</si>
  <si>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</si>
  <si>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</si>
  <si>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</si>
  <si>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</si>
  <si>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</si>
  <si>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</si>
  <si>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</si>
  <si>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</si>
  <si>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</si>
  <si>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</si>
  <si>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</si>
  <si>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</si>
  <si>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</si>
  <si>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</si>
  <si>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</si>
  <si>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</si>
  <si>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</si>
  <si>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</si>
  <si>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</si>
  <si>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</si>
  <si>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</si>
  <si>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</si>
  <si>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</si>
  <si>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</si>
  <si>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</si>
  <si>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</si>
  <si>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</si>
  <si>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</si>
  <si>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</si>
  <si>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</si>
  <si>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</si>
  <si>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</si>
  <si>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</si>
  <si>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</si>
  <si>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</si>
  <si>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</si>
  <si>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</si>
  <si>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</si>
  <si>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</si>
  <si>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</si>
  <si>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</si>
  <si>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</si>
  <si>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</si>
  <si>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</si>
  <si>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</si>
  <si>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</si>
  <si>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</si>
  <si>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</si>
  <si>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</si>
  <si>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</si>
  <si>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</si>
  <si>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</si>
  <si>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</si>
  <si>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</si>
  <si>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</si>
  <si>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</si>
  <si>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</si>
  <si>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</si>
  <si>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</si>
  <si>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</si>
  <si>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</si>
  <si>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</si>
  <si>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</si>
  <si>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</si>
  <si>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</si>
  <si>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</si>
  <si>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</si>
  <si>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</si>
  <si>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</si>
  <si>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</si>
  <si>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</si>
  <si>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</si>
  <si>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</si>
  <si>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</si>
  <si>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</si>
  <si>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</si>
  <si>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</si>
  <si>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</si>
  <si>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</si>
  <si>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</si>
  <si>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</si>
  <si>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</si>
  <si>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</si>
  <si>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</si>
  <si>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</si>
  <si>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</si>
  <si>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</si>
  <si>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</si>
  <si>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</si>
  <si>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</si>
  <si>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</si>
  <si>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</si>
  <si>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</si>
  <si>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</si>
  <si>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</si>
  <si>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</si>
  <si>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</si>
  <si>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</si>
  <si>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</si>
  <si>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</si>
  <si>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</si>
  <si>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</si>
  <si>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</si>
  <si>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</si>
  <si>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</si>
  <si>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</si>
  <si>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</si>
  <si>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</si>
  <si>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</si>
  <si>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</si>
  <si>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</si>
  <si>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</si>
  <si>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</si>
  <si>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</si>
  <si>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</si>
  <si>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</si>
  <si>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</si>
  <si>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</si>
  <si>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</si>
  <si>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</si>
  <si>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</si>
  <si>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</si>
  <si>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</si>
  <si>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</si>
  <si>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</si>
  <si>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</si>
  <si>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</si>
  <si>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</si>
  <si>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</si>
  <si>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</si>
  <si>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</si>
  <si>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</si>
  <si>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</si>
  <si>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</si>
  <si>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</si>
  <si>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</si>
  <si>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</si>
  <si>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</si>
  <si>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</si>
  <si>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</si>
  <si>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</si>
  <si>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</si>
  <si>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</si>
  <si>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</si>
  <si>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</si>
  <si>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</si>
  <si>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</si>
  <si>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</si>
  <si>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</si>
  <si>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</si>
  <si>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</si>
  <si>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</si>
  <si>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</si>
  <si>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</si>
  <si>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</si>
  <si>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</si>
  <si>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</si>
  <si>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</si>
  <si>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</si>
  <si>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</si>
  <si>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</si>
  <si>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</si>
  <si>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</si>
  <si>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</si>
  <si>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</si>
  <si>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</si>
  <si>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</si>
  <si>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</si>
  <si>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</si>
  <si>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</si>
  <si>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</si>
  <si>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</si>
  <si>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</si>
  <si>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</si>
  <si>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</si>
  <si>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</si>
  <si>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</si>
  <si>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</si>
  <si>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</si>
  <si>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</si>
  <si>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</si>
  <si>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</si>
  <si>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</si>
  <si>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</si>
  <si>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</si>
  <si>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</si>
  <si>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</si>
  <si>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</si>
  <si>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</si>
  <si>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</si>
  <si>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</si>
  <si>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</si>
  <si>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</si>
  <si>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</si>
  <si>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</si>
  <si>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</si>
  <si>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</si>
  <si>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</si>
  <si>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</si>
  <si>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</si>
  <si>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</si>
  <si>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</si>
  <si>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</si>
  <si>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</si>
  <si>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</si>
  <si>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</si>
  <si>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</si>
  <si>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</si>
  <si>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</si>
  <si>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</si>
  <si>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</si>
  <si>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</si>
  <si>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</si>
  <si>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</si>
  <si>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</si>
  <si>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</si>
  <si>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</si>
  <si>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</si>
  <si>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</si>
  <si>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</si>
  <si>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</si>
  <si>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</si>
  <si>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</si>
  <si>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</si>
  <si>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</si>
  <si>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</si>
  <si>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</si>
  <si>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</si>
  <si>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</si>
  <si>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</si>
  <si>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</si>
  <si>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</si>
  <si>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</si>
  <si>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</si>
  <si>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</si>
  <si>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</si>
  <si>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</si>
  <si>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</si>
  <si>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</si>
  <si>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</si>
  <si>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</si>
  <si>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</si>
  <si>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</si>
  <si>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</si>
  <si>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</si>
  <si>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</si>
  <si>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</si>
  <si>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</si>
  <si>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</si>
  <si>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</si>
  <si>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</si>
  <si>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</si>
  <si>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</si>
  <si>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</si>
  <si>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</si>
  <si>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</si>
  <si>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</si>
  <si>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</si>
  <si>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</si>
  <si>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</si>
  <si>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</si>
  <si>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</si>
  <si>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</si>
  <si>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</si>
  <si>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</si>
  <si>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</si>
  <si>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</si>
  <si>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</si>
  <si>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</si>
  <si>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</si>
  <si>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</si>
  <si>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</si>
  <si>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</si>
  <si>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</si>
  <si>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</si>
  <si>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</si>
  <si>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</si>
  <si>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</si>
  <si>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</si>
  <si>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</si>
  <si>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</si>
  <si>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</si>
  <si>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</si>
  <si>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</si>
  <si>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</si>
  <si>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</si>
  <si>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</si>
  <si>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</si>
  <si>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</si>
  <si>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</si>
  <si>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</si>
  <si>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</si>
  <si>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</si>
  <si>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</si>
  <si>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</si>
  <si>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</si>
  <si>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</si>
  <si>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</si>
  <si>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</si>
  <si>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</si>
  <si>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</si>
  <si>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</si>
  <si>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</si>
  <si>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</si>
  <si>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</si>
  <si>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</si>
  <si>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</si>
  <si>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</si>
  <si>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</si>
  <si>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</si>
  <si>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</si>
  <si>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</si>
  <si>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</si>
  <si>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</si>
  <si>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</si>
  <si>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</si>
  <si>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</si>
  <si>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</si>
  <si>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</si>
  <si>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</si>
  <si>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</si>
  <si>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</si>
  <si>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</si>
  <si>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</si>
  <si>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</si>
  <si>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</si>
  <si>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</si>
  <si>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</si>
  <si>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</si>
  <si>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</si>
  <si>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</si>
  <si>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</si>
  <si>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</si>
  <si>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</si>
  <si>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</si>
  <si>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</si>
  <si>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</si>
  <si>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</si>
  <si>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</si>
  <si>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</si>
  <si>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</si>
  <si>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</si>
  <si>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</si>
  <si>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</si>
  <si>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</si>
  <si>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</si>
  <si>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</si>
  <si>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</si>
  <si>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</si>
  <si>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</si>
  <si>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</si>
  <si>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</si>
  <si>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</si>
  <si>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</si>
  <si>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</si>
  <si>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</si>
  <si>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</si>
  <si>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</si>
  <si>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</si>
  <si>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</si>
  <si>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</si>
  <si>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</si>
  <si>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</si>
  <si>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</si>
  <si>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</si>
  <si>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</si>
  <si>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</si>
  <si>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</si>
  <si>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</si>
  <si>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</si>
  <si>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</si>
  <si>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</si>
  <si>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</si>
  <si>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</si>
  <si>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</si>
  <si>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</si>
  <si>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</si>
  <si>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</si>
  <si>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</si>
  <si>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</si>
  <si>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</si>
  <si>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</si>
  <si>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</si>
  <si>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</si>
  <si>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</si>
  <si>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</si>
  <si>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</si>
  <si>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</si>
  <si>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</si>
  <si>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</si>
  <si>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</si>
  <si>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</si>
  <si>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</si>
  <si>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</si>
  <si>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</si>
  <si>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</si>
  <si>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</si>
  <si>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</si>
  <si>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</si>
  <si>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</si>
  <si>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</si>
  <si>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</si>
  <si>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</si>
  <si>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</si>
  <si>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</si>
  <si>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</si>
  <si>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</si>
  <si>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</si>
  <si>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</si>
  <si>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</si>
  <si>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</si>
  <si>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</si>
  <si>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</si>
  <si>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</si>
  <si>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</si>
  <si>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</si>
  <si>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</si>
  <si>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</si>
  <si>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</si>
  <si>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</si>
  <si>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</si>
  <si>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</si>
  <si>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</si>
  <si>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</si>
  <si>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</si>
  <si>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</si>
  <si>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</si>
  <si>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</si>
  <si>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</si>
  <si>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</si>
  <si>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</si>
  <si>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</si>
  <si>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</si>
  <si>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</si>
  <si>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</si>
  <si>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</si>
  <si>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</si>
  <si>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</si>
  <si>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</si>
  <si>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</si>
  <si>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</si>
  <si>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</si>
  <si>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</si>
  <si>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</si>
  <si>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</si>
  <si>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</si>
  <si>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</si>
  <si>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</si>
  <si>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</si>
  <si>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</si>
  <si>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</si>
  <si>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</si>
  <si>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</si>
  <si>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</si>
  <si>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</si>
  <si>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</si>
  <si>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</si>
  <si>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</si>
  <si>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</si>
  <si>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</si>
  <si>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</si>
  <si>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</si>
  <si>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</si>
  <si>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</si>
  <si>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</si>
  <si>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</si>
  <si>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</si>
  <si>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</si>
  <si>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</si>
  <si>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</si>
  <si>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</si>
  <si>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</si>
  <si>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</si>
  <si>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</si>
  <si>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</si>
  <si>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</si>
  <si>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</si>
  <si>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</si>
  <si>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</si>
  <si>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</si>
  <si>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</si>
  <si>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</si>
  <si>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</si>
  <si>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</si>
  <si>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</si>
  <si>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</si>
  <si>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</si>
  <si>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</si>
  <si>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</si>
  <si>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</si>
  <si>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</si>
  <si>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</si>
  <si>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</si>
  <si>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</si>
  <si>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</si>
  <si>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</si>
  <si>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</si>
  <si>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</si>
  <si>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</si>
  <si>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</si>
  <si>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</si>
  <si>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</si>
  <si>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</si>
  <si>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</si>
  <si>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</si>
  <si>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</si>
  <si>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</si>
  <si>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</si>
  <si>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</si>
  <si>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</si>
  <si>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</si>
  <si>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</si>
  <si>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</si>
  <si>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</si>
  <si>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</si>
  <si>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</si>
  <si>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</si>
  <si>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</si>
  <si>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</si>
  <si>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</si>
  <si>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</si>
  <si>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</si>
  <si>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</si>
  <si>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</si>
  <si>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</si>
  <si>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</si>
  <si>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</si>
  <si>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</si>
  <si>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</si>
  <si>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</si>
  <si>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</si>
  <si>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</si>
  <si>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</si>
  <si>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</si>
  <si>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</si>
  <si>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</si>
  <si>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</si>
  <si>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</si>
  <si>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</si>
  <si>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</si>
  <si>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</si>
  <si>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</si>
  <si>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</si>
  <si>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</si>
  <si>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</si>
  <si>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</si>
  <si>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</si>
  <si>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</si>
  <si>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</si>
  <si>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</si>
  <si>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</si>
  <si>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</si>
  <si>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</si>
  <si>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</si>
  <si>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</si>
  <si>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</si>
  <si>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</si>
  <si>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</si>
  <si>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</si>
  <si>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</si>
  <si>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</si>
  <si>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</si>
  <si>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</si>
  <si>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</si>
  <si>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</si>
  <si>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</si>
  <si>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</si>
  <si>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</si>
  <si>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</si>
  <si>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</si>
  <si>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</si>
  <si>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</si>
  <si>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</si>
  <si>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</si>
  <si>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</si>
  <si>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</si>
  <si>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</si>
  <si>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</si>
  <si>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</si>
  <si>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</si>
  <si>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</si>
  <si>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</si>
  <si>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</si>
  <si>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</si>
  <si>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</si>
  <si>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</si>
  <si>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</si>
  <si>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</si>
  <si>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</si>
  <si>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</si>
  <si>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</si>
  <si>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</si>
  <si>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</si>
  <si>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</si>
  <si>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</si>
  <si>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</si>
  <si>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t>
  </si>
  <si>
    <t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</si>
  <si>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</si>
  <si>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</si>
  <si>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</si>
  <si>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</si>
  <si>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</si>
  <si>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</si>
  <si>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</si>
  <si>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</si>
  <si>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</si>
  <si>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</si>
  <si>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</si>
  <si>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</si>
  <si>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</si>
  <si>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</si>
  <si>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</si>
  <si>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</si>
  <si>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</si>
  <si>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</si>
  <si>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</si>
  <si>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</si>
  <si>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</si>
  <si>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</si>
  <si>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</si>
  <si>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</si>
  <si>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</si>
  <si>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</si>
  <si>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</si>
  <si>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</si>
  <si>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</si>
  <si>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</si>
  <si>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</si>
  <si>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</si>
  <si>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</si>
  <si>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</si>
  <si>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</si>
  <si>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</si>
  <si>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</si>
  <si>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</si>
  <si>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</si>
  <si>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</si>
  <si>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</si>
  <si>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</si>
  <si>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</si>
  <si>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</si>
  <si>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</si>
  <si>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</si>
  <si>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</si>
  <si>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</si>
  <si>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</si>
  <si>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</si>
  <si>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</si>
  <si>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</si>
  <si>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</si>
  <si>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</si>
  <si>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</si>
  <si>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</si>
  <si>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</si>
  <si>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</si>
  <si>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</si>
  <si>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</si>
  <si>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</si>
  <si>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</si>
  <si>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</si>
  <si>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</si>
  <si>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</si>
  <si>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</si>
  <si>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</si>
  <si>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</si>
  <si>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 increase in 100km/L (inverse of L/100km)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</si>
</sst>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0">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0" zoomScaleNormal="100" workbookViewId="0">
      <selection activeCell="D49" sqref="D4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2312</v>
      </c>
    </row>
    <row r="18" spans="1:3" x14ac:dyDescent="0.25">
      <c r="A18" t="s">
        <v>1722</v>
      </c>
      <c r="B18" s="20" t="str" cm="1">
        <f t="array" ref="B18">IF(MIN(IF(COUNTIF(PolicyLevers!$H$2:$H$1569,PolicyLevers!$H$2:$H$1569)&gt;1,PolicyLevers!$H$2:$H$1569, ""))=0,"No duplicate ID numbers",MIN(IF(COUNTIF(PolicyLevers!$H$2:$H$1569,PolicyLevers!$H$2:$H$1569)&gt;1,PolicyLevers!$H$2:$H$1569, "")))</f>
        <v>No duplicate ID numbers</v>
      </c>
    </row>
    <row r="19" spans="1:3" ht="30" x14ac:dyDescent="0.25">
      <c r="A19" s="1" t="s">
        <v>1848</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25">
      <c r="A21" s="42" t="s">
        <v>2069</v>
      </c>
      <c r="B21" s="100"/>
    </row>
    <row r="22" spans="1:3" x14ac:dyDescent="0.25">
      <c r="A22" t="s">
        <v>2063</v>
      </c>
    </row>
    <row r="23" spans="1:3" x14ac:dyDescent="0.25">
      <c r="A23" t="s">
        <v>2064</v>
      </c>
    </row>
    <row r="24" spans="1:3" x14ac:dyDescent="0.25">
      <c r="A24" t="s">
        <v>2065</v>
      </c>
    </row>
    <row r="25" spans="1:3" x14ac:dyDescent="0.25">
      <c r="A25" t="s">
        <v>2066</v>
      </c>
    </row>
    <row r="27" spans="1:3" x14ac:dyDescent="0.25">
      <c r="A27" s="42" t="s">
        <v>2067</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2068</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110" zoomScaleNormal="110" workbookViewId="0">
      <pane ySplit="3" topLeftCell="A10" activePane="bottomLeft" state="frozen"/>
      <selection pane="bottomLeft" activeCell="I10" sqref="I10"/>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2681</v>
      </c>
      <c r="K4" s="55" t="s">
        <v>1270</v>
      </c>
      <c r="L4" s="2" t="s">
        <v>1269</v>
      </c>
      <c r="M4" s="145" t="s">
        <v>2638</v>
      </c>
    </row>
    <row r="5" spans="1:14" ht="90" x14ac:dyDescent="0.25">
      <c r="A5" s="2" t="s">
        <v>4</v>
      </c>
      <c r="B5" s="2" t="s">
        <v>1333</v>
      </c>
      <c r="C5" s="1" t="s">
        <v>2256</v>
      </c>
      <c r="D5" s="2" t="s">
        <v>1334</v>
      </c>
      <c r="E5" s="2" t="s">
        <v>1335</v>
      </c>
      <c r="F5" s="108">
        <v>0</v>
      </c>
      <c r="G5" s="208">
        <v>3</v>
      </c>
      <c r="H5" s="208">
        <v>0.1</v>
      </c>
      <c r="I5" s="2" t="s">
        <v>2258</v>
      </c>
      <c r="J5" s="47" t="s">
        <v>2701</v>
      </c>
      <c r="K5" s="2"/>
      <c r="L5" s="2" t="s">
        <v>1572</v>
      </c>
      <c r="M5" s="145" t="s">
        <v>2639</v>
      </c>
    </row>
    <row r="6" spans="1:14" ht="93.75" customHeight="1" x14ac:dyDescent="0.25">
      <c r="A6" s="2" t="s">
        <v>4</v>
      </c>
      <c r="B6" s="2" t="s">
        <v>2254</v>
      </c>
      <c r="C6" s="1" t="s">
        <v>2255</v>
      </c>
      <c r="D6" s="2" t="s">
        <v>1336</v>
      </c>
      <c r="E6" s="1" t="s">
        <v>2257</v>
      </c>
      <c r="F6" s="52">
        <v>0</v>
      </c>
      <c r="G6" s="52">
        <v>1</v>
      </c>
      <c r="H6" s="52">
        <v>0.02</v>
      </c>
      <c r="I6" s="47" t="s">
        <v>1332</v>
      </c>
      <c r="J6" s="47" t="s">
        <v>2679</v>
      </c>
      <c r="K6" s="55"/>
      <c r="L6" s="55" t="s">
        <v>1573</v>
      </c>
      <c r="M6" s="261" t="s">
        <v>2640</v>
      </c>
    </row>
    <row r="7" spans="1:14" ht="90.95" customHeight="1" x14ac:dyDescent="0.25">
      <c r="A7" s="2" t="s">
        <v>4</v>
      </c>
      <c r="B7" s="2" t="s">
        <v>2239</v>
      </c>
      <c r="C7" s="1" t="s">
        <v>2241</v>
      </c>
      <c r="D7" s="2" t="s">
        <v>2243</v>
      </c>
      <c r="E7" s="1" t="s">
        <v>2244</v>
      </c>
      <c r="F7" s="207">
        <v>0</v>
      </c>
      <c r="G7" s="207">
        <v>15000</v>
      </c>
      <c r="H7" s="207">
        <v>100</v>
      </c>
      <c r="I7" s="207" t="s">
        <v>2641</v>
      </c>
      <c r="J7" s="157" t="s">
        <v>2642</v>
      </c>
      <c r="K7" s="55" t="s">
        <v>451</v>
      </c>
      <c r="L7" s="55" t="s">
        <v>452</v>
      </c>
      <c r="M7" s="144"/>
    </row>
    <row r="8" spans="1:14" ht="141" customHeight="1" x14ac:dyDescent="0.25">
      <c r="A8" s="2" t="s">
        <v>4</v>
      </c>
      <c r="B8" s="2" t="s">
        <v>2240</v>
      </c>
      <c r="C8" s="1" t="s">
        <v>2242</v>
      </c>
      <c r="D8" s="2" t="s">
        <v>2243</v>
      </c>
      <c r="E8" s="1" t="s">
        <v>2245</v>
      </c>
      <c r="F8" s="207">
        <v>0</v>
      </c>
      <c r="G8" s="207">
        <v>35000</v>
      </c>
      <c r="H8" s="207">
        <v>100</v>
      </c>
      <c r="I8" s="207" t="s">
        <v>2641</v>
      </c>
      <c r="J8" s="157" t="s">
        <v>2643</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2702</v>
      </c>
      <c r="K9" s="47" t="s">
        <v>186</v>
      </c>
      <c r="L9" s="6" t="s">
        <v>187</v>
      </c>
      <c r="M9" s="146" t="s">
        <v>144</v>
      </c>
      <c r="N9" s="47" t="s">
        <v>168</v>
      </c>
    </row>
    <row r="10" spans="1:14" ht="409.5" customHeight="1" x14ac:dyDescent="0.25">
      <c r="A10" s="1" t="s">
        <v>4</v>
      </c>
      <c r="B10" s="1" t="s">
        <v>5</v>
      </c>
      <c r="C10" s="1" t="s">
        <v>292</v>
      </c>
      <c r="D10" s="44" t="s">
        <v>337</v>
      </c>
      <c r="E10" s="1" t="s">
        <v>1188</v>
      </c>
      <c r="F10" s="50">
        <v>0</v>
      </c>
      <c r="G10" s="50">
        <v>1</v>
      </c>
      <c r="H10" s="50">
        <v>0.01</v>
      </c>
      <c r="I10" s="47" t="s">
        <v>2721</v>
      </c>
      <c r="J10" s="47" t="s">
        <v>2682</v>
      </c>
      <c r="K10" s="47" t="s">
        <v>188</v>
      </c>
      <c r="L10" s="6" t="s">
        <v>189</v>
      </c>
      <c r="M10" s="146" t="s">
        <v>2049</v>
      </c>
      <c r="N10" s="47" t="s">
        <v>2050</v>
      </c>
    </row>
    <row r="11" spans="1:14" ht="30" x14ac:dyDescent="0.25">
      <c r="A11" s="2" t="s">
        <v>4</v>
      </c>
      <c r="B11" s="2" t="s">
        <v>455</v>
      </c>
      <c r="C11" s="1" t="s">
        <v>456</v>
      </c>
      <c r="D11" s="2" t="s">
        <v>455</v>
      </c>
      <c r="E11" s="1" t="s">
        <v>1187</v>
      </c>
      <c r="F11" s="53">
        <v>0</v>
      </c>
      <c r="G11" s="53">
        <v>1</v>
      </c>
      <c r="H11" s="53">
        <v>0.01</v>
      </c>
      <c r="I11" s="6" t="s">
        <v>457</v>
      </c>
      <c r="J11" s="47" t="s">
        <v>2719</v>
      </c>
      <c r="K11" s="47" t="s">
        <v>458</v>
      </c>
      <c r="L11" s="6" t="s">
        <v>459</v>
      </c>
      <c r="M11" s="147" t="s">
        <v>460</v>
      </c>
    </row>
    <row r="12" spans="1:14" ht="45" x14ac:dyDescent="0.25">
      <c r="A12" s="2" t="s">
        <v>4</v>
      </c>
      <c r="B12" s="2" t="s">
        <v>2457</v>
      </c>
      <c r="C12" s="1" t="s">
        <v>2458</v>
      </c>
      <c r="D12" s="2" t="s">
        <v>455</v>
      </c>
      <c r="E12" s="1" t="s">
        <v>2459</v>
      </c>
      <c r="F12" s="206">
        <v>0</v>
      </c>
      <c r="G12" s="206">
        <v>1</v>
      </c>
      <c r="H12" s="206">
        <v>1</v>
      </c>
      <c r="I12" s="47" t="s">
        <v>29</v>
      </c>
      <c r="J12" s="47" t="s">
        <v>2703</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2697</v>
      </c>
      <c r="K13" s="47" t="s">
        <v>190</v>
      </c>
      <c r="L13" s="6" t="s">
        <v>191</v>
      </c>
      <c r="M13" s="148" t="s">
        <v>2644</v>
      </c>
    </row>
    <row r="14" spans="1:14" ht="409.5" customHeight="1" x14ac:dyDescent="0.25">
      <c r="A14" s="2" t="s">
        <v>4</v>
      </c>
      <c r="B14" s="2" t="s">
        <v>2231</v>
      </c>
      <c r="C14" s="1" t="s">
        <v>2232</v>
      </c>
      <c r="D14" s="2" t="s">
        <v>2233</v>
      </c>
      <c r="E14" s="1" t="s">
        <v>2234</v>
      </c>
      <c r="F14" s="51">
        <v>0</v>
      </c>
      <c r="G14" s="51">
        <v>1</v>
      </c>
      <c r="H14" s="51">
        <v>0.01</v>
      </c>
      <c r="I14" s="1" t="s">
        <v>2645</v>
      </c>
      <c r="J14" s="47" t="s">
        <v>2694</v>
      </c>
      <c r="K14" s="55" t="s">
        <v>453</v>
      </c>
      <c r="L14" s="55" t="s">
        <v>454</v>
      </c>
      <c r="M14" s="145" t="s">
        <v>2048</v>
      </c>
    </row>
    <row r="15" spans="1:14" ht="45" x14ac:dyDescent="0.25">
      <c r="A15" s="2" t="s">
        <v>4</v>
      </c>
      <c r="B15" s="2" t="s">
        <v>2236</v>
      </c>
      <c r="C15" s="1" t="s">
        <v>2237</v>
      </c>
      <c r="D15" s="2" t="s">
        <v>2233</v>
      </c>
      <c r="E15" s="1" t="s">
        <v>2235</v>
      </c>
      <c r="F15" s="206">
        <v>0</v>
      </c>
      <c r="G15" s="206">
        <v>1</v>
      </c>
      <c r="H15" s="206">
        <v>1</v>
      </c>
      <c r="I15" s="47" t="s">
        <v>29</v>
      </c>
      <c r="J15" s="47" t="s">
        <v>2646</v>
      </c>
      <c r="K15" s="55"/>
      <c r="L15" s="55"/>
      <c r="M15" s="145"/>
    </row>
    <row r="16" spans="1:14" ht="60" x14ac:dyDescent="0.25">
      <c r="A16" s="2" t="s">
        <v>4</v>
      </c>
      <c r="B16" s="2" t="s">
        <v>2402</v>
      </c>
      <c r="C16" s="1" t="s">
        <v>2403</v>
      </c>
      <c r="D16" s="2" t="s">
        <v>2404</v>
      </c>
      <c r="E16" s="1" t="s">
        <v>2405</v>
      </c>
      <c r="F16" s="206">
        <v>0</v>
      </c>
      <c r="G16" s="206">
        <v>1</v>
      </c>
      <c r="H16" s="206">
        <v>1</v>
      </c>
      <c r="I16" s="47" t="s">
        <v>29</v>
      </c>
      <c r="J16" s="47" t="s">
        <v>2680</v>
      </c>
      <c r="K16" s="55"/>
      <c r="L16" s="55"/>
      <c r="M16" s="145" t="s">
        <v>2647</v>
      </c>
    </row>
    <row r="17" spans="1:14" ht="45" x14ac:dyDescent="0.25">
      <c r="A17" s="1" t="s">
        <v>2589</v>
      </c>
      <c r="B17" s="1" t="s">
        <v>15</v>
      </c>
      <c r="C17" s="1" t="s">
        <v>1364</v>
      </c>
      <c r="D17" s="1" t="s">
        <v>15</v>
      </c>
      <c r="E17" s="1" t="s">
        <v>1363</v>
      </c>
      <c r="F17" s="50">
        <v>0</v>
      </c>
      <c r="G17" s="50">
        <v>1</v>
      </c>
      <c r="H17" s="50">
        <v>0.01</v>
      </c>
      <c r="I17" s="47" t="s">
        <v>2667</v>
      </c>
      <c r="J17" s="47" t="s">
        <v>2648</v>
      </c>
      <c r="K17" s="47" t="s">
        <v>192</v>
      </c>
      <c r="L17" s="6" t="s">
        <v>193</v>
      </c>
      <c r="M17" s="146" t="s">
        <v>2051</v>
      </c>
    </row>
    <row r="18" spans="1:14" ht="75" x14ac:dyDescent="0.25">
      <c r="A18" s="1" t="s">
        <v>2589</v>
      </c>
      <c r="B18" s="1" t="s">
        <v>99</v>
      </c>
      <c r="C18" s="1" t="s">
        <v>293</v>
      </c>
      <c r="D18" s="1" t="s">
        <v>99</v>
      </c>
      <c r="E18" s="1" t="s">
        <v>1186</v>
      </c>
      <c r="F18" s="50">
        <v>0</v>
      </c>
      <c r="G18" s="50">
        <v>0.75</v>
      </c>
      <c r="H18" s="50">
        <v>0.01</v>
      </c>
      <c r="I18" s="47" t="s">
        <v>30</v>
      </c>
      <c r="J18" s="47" t="s">
        <v>2649</v>
      </c>
      <c r="K18" s="47" t="s">
        <v>194</v>
      </c>
      <c r="L18" s="6" t="s">
        <v>195</v>
      </c>
      <c r="M18" s="146" t="s">
        <v>145</v>
      </c>
      <c r="N18" s="47" t="s">
        <v>421</v>
      </c>
    </row>
    <row r="19" spans="1:14" ht="45" x14ac:dyDescent="0.25">
      <c r="A19" s="1" t="s">
        <v>2589</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2589</v>
      </c>
      <c r="B20" s="1" t="s">
        <v>253</v>
      </c>
      <c r="C20" s="1" t="s">
        <v>294</v>
      </c>
      <c r="D20" s="44" t="s">
        <v>338</v>
      </c>
      <c r="E20" s="1" t="s">
        <v>1184</v>
      </c>
      <c r="F20" s="1">
        <v>0</v>
      </c>
      <c r="G20" s="51">
        <v>0.24</v>
      </c>
      <c r="H20" s="54">
        <v>5.0000000000000001E-3</v>
      </c>
      <c r="I20" s="47" t="s">
        <v>254</v>
      </c>
      <c r="J20" s="47" t="s">
        <v>2688</v>
      </c>
      <c r="K20" s="47" t="s">
        <v>255</v>
      </c>
      <c r="L20" s="6" t="s">
        <v>256</v>
      </c>
      <c r="M20" s="147" t="s">
        <v>298</v>
      </c>
      <c r="N20" s="6" t="s">
        <v>388</v>
      </c>
    </row>
    <row r="21" spans="1:14" ht="60" x14ac:dyDescent="0.25">
      <c r="A21" s="1" t="s">
        <v>2589</v>
      </c>
      <c r="B21" s="1" t="s">
        <v>257</v>
      </c>
      <c r="C21" s="1" t="s">
        <v>2253</v>
      </c>
      <c r="D21" s="44" t="s">
        <v>338</v>
      </c>
      <c r="E21" s="1" t="s">
        <v>1183</v>
      </c>
      <c r="F21" s="1">
        <v>0</v>
      </c>
      <c r="G21" s="50">
        <v>0.5</v>
      </c>
      <c r="H21" s="51">
        <v>0.01</v>
      </c>
      <c r="I21" s="47" t="s">
        <v>260</v>
      </c>
      <c r="J21" s="47" t="s">
        <v>2690</v>
      </c>
      <c r="K21" s="47" t="s">
        <v>258</v>
      </c>
      <c r="L21" s="6" t="s">
        <v>259</v>
      </c>
      <c r="M21" s="147" t="s">
        <v>299</v>
      </c>
      <c r="N21" s="48"/>
    </row>
    <row r="22" spans="1:14" ht="45" x14ac:dyDescent="0.25">
      <c r="A22" s="1" t="s">
        <v>2589</v>
      </c>
      <c r="B22" s="1" t="s">
        <v>13</v>
      </c>
      <c r="C22" s="1" t="s">
        <v>124</v>
      </c>
      <c r="D22" s="1" t="s">
        <v>13</v>
      </c>
      <c r="E22" s="1" t="s">
        <v>1182</v>
      </c>
      <c r="F22" s="1">
        <v>0</v>
      </c>
      <c r="G22" s="1">
        <v>1</v>
      </c>
      <c r="H22" s="1">
        <v>1</v>
      </c>
      <c r="I22" s="47" t="s">
        <v>29</v>
      </c>
      <c r="J22" s="47" t="s">
        <v>1815</v>
      </c>
      <c r="K22" s="47" t="s">
        <v>196</v>
      </c>
      <c r="L22" s="6" t="s">
        <v>197</v>
      </c>
      <c r="M22" s="147" t="s">
        <v>73</v>
      </c>
      <c r="N22" s="48"/>
    </row>
    <row r="23" spans="1:14" ht="75" x14ac:dyDescent="0.25">
      <c r="A23" s="1" t="s">
        <v>2589</v>
      </c>
      <c r="B23" s="1" t="s">
        <v>1341</v>
      </c>
      <c r="C23" s="1" t="s">
        <v>1340</v>
      </c>
      <c r="D23" s="1" t="s">
        <v>16</v>
      </c>
      <c r="E23" s="1" t="s">
        <v>1181</v>
      </c>
      <c r="F23" s="50">
        <v>0</v>
      </c>
      <c r="G23" s="50">
        <v>0.5</v>
      </c>
      <c r="H23" s="50">
        <v>0.1</v>
      </c>
      <c r="I23" s="47" t="s">
        <v>2650</v>
      </c>
      <c r="J23" s="264" t="s">
        <v>2651</v>
      </c>
      <c r="K23" s="47" t="s">
        <v>198</v>
      </c>
      <c r="L23" s="6" t="s">
        <v>199</v>
      </c>
      <c r="M23" s="146" t="s">
        <v>148</v>
      </c>
    </row>
    <row r="24" spans="1:14" ht="45" x14ac:dyDescent="0.25">
      <c r="A24" s="1" t="s">
        <v>2589</v>
      </c>
      <c r="B24" s="1" t="s">
        <v>12</v>
      </c>
      <c r="C24" s="1" t="s">
        <v>6</v>
      </c>
      <c r="D24" s="1" t="s">
        <v>12</v>
      </c>
      <c r="E24" s="1" t="s">
        <v>1180</v>
      </c>
      <c r="F24" s="1">
        <v>0</v>
      </c>
      <c r="G24" s="1">
        <v>1</v>
      </c>
      <c r="H24" s="1">
        <v>1</v>
      </c>
      <c r="I24" s="47" t="s">
        <v>29</v>
      </c>
      <c r="J24" s="47" t="s">
        <v>2689</v>
      </c>
      <c r="K24" s="47" t="s">
        <v>200</v>
      </c>
      <c r="L24" s="6" t="s">
        <v>201</v>
      </c>
    </row>
    <row r="25" spans="1:14" ht="60" x14ac:dyDescent="0.25">
      <c r="A25" s="1" t="s">
        <v>2589</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2589</v>
      </c>
      <c r="B26" s="2" t="s">
        <v>2593</v>
      </c>
      <c r="C26" s="1" t="s">
        <v>1616</v>
      </c>
      <c r="D26" s="2" t="s">
        <v>342</v>
      </c>
      <c r="E26" s="1" t="s">
        <v>1614</v>
      </c>
      <c r="F26" s="53">
        <v>0</v>
      </c>
      <c r="G26" s="53">
        <v>1</v>
      </c>
      <c r="H26" s="53">
        <v>0.01</v>
      </c>
      <c r="I26" s="47" t="s">
        <v>1615</v>
      </c>
      <c r="J26" s="47" t="s">
        <v>2700</v>
      </c>
      <c r="K26" s="6" t="s">
        <v>335</v>
      </c>
      <c r="L26" s="6" t="s">
        <v>1577</v>
      </c>
      <c r="M26" s="146" t="s">
        <v>2662</v>
      </c>
      <c r="N26" s="6"/>
    </row>
    <row r="27" spans="1:14" ht="30" x14ac:dyDescent="0.25">
      <c r="A27" s="2" t="s">
        <v>8</v>
      </c>
      <c r="B27" s="2" t="s">
        <v>321</v>
      </c>
      <c r="C27" s="1" t="s">
        <v>322</v>
      </c>
      <c r="D27" s="2" t="s">
        <v>321</v>
      </c>
      <c r="E27" s="1" t="s">
        <v>1179</v>
      </c>
      <c r="F27" s="2">
        <v>0</v>
      </c>
      <c r="G27" s="2">
        <v>1</v>
      </c>
      <c r="H27" s="2">
        <v>1</v>
      </c>
      <c r="I27" s="6" t="s">
        <v>29</v>
      </c>
      <c r="J27" s="47" t="s">
        <v>2052</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2704</v>
      </c>
      <c r="K28" s="47" t="s">
        <v>1329</v>
      </c>
      <c r="L28" s="6" t="s">
        <v>1330</v>
      </c>
      <c r="M28" s="147" t="s">
        <v>147</v>
      </c>
    </row>
    <row r="29" spans="1:14" ht="60" x14ac:dyDescent="0.25">
      <c r="A29" s="1" t="s">
        <v>8</v>
      </c>
      <c r="B29" s="47" t="s">
        <v>2330</v>
      </c>
      <c r="C29" s="1" t="s">
        <v>2331</v>
      </c>
      <c r="D29" s="102"/>
      <c r="E29" s="102"/>
      <c r="F29" s="2">
        <v>0</v>
      </c>
      <c r="G29" s="2">
        <v>1</v>
      </c>
      <c r="H29" s="2">
        <v>1</v>
      </c>
      <c r="I29" s="6" t="s">
        <v>29</v>
      </c>
      <c r="J29" s="47" t="s">
        <v>2332</v>
      </c>
      <c r="K29" s="47"/>
      <c r="L29" s="6"/>
      <c r="M29" s="147"/>
    </row>
    <row r="30" spans="1:14" ht="60" x14ac:dyDescent="0.25">
      <c r="A30" s="1" t="s">
        <v>8</v>
      </c>
      <c r="B30" s="47" t="s">
        <v>2462</v>
      </c>
      <c r="C30" s="1" t="s">
        <v>2464</v>
      </c>
      <c r="D30" s="1"/>
      <c r="E30" s="1"/>
      <c r="F30" s="2">
        <v>0</v>
      </c>
      <c r="G30" s="2">
        <v>1000</v>
      </c>
      <c r="H30" s="2">
        <v>20</v>
      </c>
      <c r="I30" s="2" t="str">
        <f>UnitControlCenter!B43</f>
        <v>2023 Euro / megawatt-hour (MWh)</v>
      </c>
      <c r="J30" s="47" t="s">
        <v>2715</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2683</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2272</v>
      </c>
      <c r="C34" s="1" t="s">
        <v>2273</v>
      </c>
      <c r="D34" s="1" t="s">
        <v>2274</v>
      </c>
      <c r="E34" s="1" t="s">
        <v>2417</v>
      </c>
      <c r="F34" s="2">
        <v>0</v>
      </c>
      <c r="G34" s="2">
        <v>100</v>
      </c>
      <c r="H34" s="2">
        <v>1</v>
      </c>
      <c r="I34" s="2" t="s">
        <v>2275</v>
      </c>
      <c r="J34" s="47" t="s">
        <v>2276</v>
      </c>
      <c r="K34" s="47"/>
      <c r="L34" s="6"/>
      <c r="M34" s="263"/>
    </row>
    <row r="35" spans="1:14" ht="60" x14ac:dyDescent="0.25">
      <c r="A35" s="1" t="s">
        <v>8</v>
      </c>
      <c r="B35" s="1" t="s">
        <v>17</v>
      </c>
      <c r="C35" s="1" t="s">
        <v>27</v>
      </c>
      <c r="D35" s="1" t="s">
        <v>17</v>
      </c>
      <c r="E35" s="1" t="s">
        <v>1175</v>
      </c>
      <c r="F35" s="50">
        <v>0</v>
      </c>
      <c r="G35" s="51">
        <v>1</v>
      </c>
      <c r="H35" s="51">
        <v>0.01</v>
      </c>
      <c r="I35" s="47" t="s">
        <v>33</v>
      </c>
      <c r="J35" s="1" t="s">
        <v>2705</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2652</v>
      </c>
      <c r="K36" s="47" t="s">
        <v>204</v>
      </c>
      <c r="L36" s="6" t="s">
        <v>205</v>
      </c>
      <c r="M36" s="146" t="s">
        <v>146</v>
      </c>
      <c r="N36" s="47" t="s">
        <v>183</v>
      </c>
    </row>
    <row r="37" spans="1:14" ht="45" x14ac:dyDescent="0.25">
      <c r="A37" s="1" t="s">
        <v>8</v>
      </c>
      <c r="B37" s="1" t="s">
        <v>1891</v>
      </c>
      <c r="C37" s="1" t="s">
        <v>1892</v>
      </c>
      <c r="D37" s="1" t="s">
        <v>1891</v>
      </c>
      <c r="E37" s="102"/>
      <c r="F37" s="1">
        <v>0</v>
      </c>
      <c r="G37" s="1">
        <v>1</v>
      </c>
      <c r="H37" s="1">
        <v>1</v>
      </c>
      <c r="I37" s="47" t="s">
        <v>29</v>
      </c>
      <c r="J37" s="157" t="s">
        <v>2716</v>
      </c>
    </row>
    <row r="38" spans="1:14" ht="75" x14ac:dyDescent="0.25">
      <c r="A38" s="1" t="s">
        <v>8</v>
      </c>
      <c r="B38" s="1" t="s">
        <v>59</v>
      </c>
      <c r="C38" s="1" t="s">
        <v>127</v>
      </c>
      <c r="D38" s="1" t="s">
        <v>59</v>
      </c>
      <c r="E38" s="102"/>
      <c r="F38" s="1">
        <v>0</v>
      </c>
      <c r="G38" s="1">
        <v>1</v>
      </c>
      <c r="H38" s="1">
        <v>1</v>
      </c>
      <c r="I38" s="47" t="s">
        <v>29</v>
      </c>
      <c r="J38" s="157" t="s">
        <v>2717</v>
      </c>
    </row>
    <row r="39" spans="1:14" x14ac:dyDescent="0.25">
      <c r="A39" t="s">
        <v>8</v>
      </c>
      <c r="B39" t="s">
        <v>2552</v>
      </c>
      <c r="C39" t="s">
        <v>2551</v>
      </c>
      <c r="D39" t="s">
        <v>2552</v>
      </c>
      <c r="F39">
        <v>0</v>
      </c>
      <c r="G39">
        <v>1</v>
      </c>
      <c r="H39">
        <v>1</v>
      </c>
      <c r="I39" s="218" t="s">
        <v>29</v>
      </c>
      <c r="J39" s="262" t="s">
        <v>2553</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2653</v>
      </c>
      <c r="K41" s="6" t="s">
        <v>1134</v>
      </c>
      <c r="L41" s="6" t="s">
        <v>251</v>
      </c>
      <c r="M41" s="146" t="s">
        <v>2060</v>
      </c>
    </row>
    <row r="42" spans="1:14" ht="45" x14ac:dyDescent="0.25">
      <c r="A42" s="2" t="s">
        <v>8</v>
      </c>
      <c r="B42" s="49" t="s">
        <v>1209</v>
      </c>
      <c r="C42" s="1" t="s">
        <v>1210</v>
      </c>
      <c r="D42" s="49" t="s">
        <v>1209</v>
      </c>
      <c r="E42" s="2" t="s">
        <v>1211</v>
      </c>
      <c r="F42" s="53">
        <v>0</v>
      </c>
      <c r="G42" s="53">
        <v>0.9</v>
      </c>
      <c r="H42" s="53">
        <v>0.01</v>
      </c>
      <c r="I42" s="6" t="s">
        <v>1212</v>
      </c>
      <c r="J42" s="47" t="s">
        <v>2053</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2684</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2695</v>
      </c>
      <c r="K44" s="47" t="s">
        <v>206</v>
      </c>
      <c r="L44" s="6"/>
      <c r="M44" s="146" t="s">
        <v>2059</v>
      </c>
    </row>
    <row r="45" spans="1:14" ht="90" x14ac:dyDescent="0.25">
      <c r="A45" s="1" t="s">
        <v>8</v>
      </c>
      <c r="B45" s="1" t="s">
        <v>18</v>
      </c>
      <c r="C45" s="1" t="s">
        <v>128</v>
      </c>
      <c r="D45" s="1" t="s">
        <v>18</v>
      </c>
      <c r="E45" s="1" t="s">
        <v>1662</v>
      </c>
      <c r="F45" s="2">
        <v>0</v>
      </c>
      <c r="G45" s="2">
        <v>60</v>
      </c>
      <c r="H45" s="2">
        <v>1</v>
      </c>
      <c r="I45" s="142" t="s">
        <v>2534</v>
      </c>
      <c r="J45" s="47" t="s">
        <v>2696</v>
      </c>
      <c r="K45" s="47" t="s">
        <v>206</v>
      </c>
      <c r="L45" s="6" t="s">
        <v>207</v>
      </c>
      <c r="M45" s="146" t="s">
        <v>2654</v>
      </c>
    </row>
    <row r="46" spans="1:14" ht="90" x14ac:dyDescent="0.25">
      <c r="A46" s="1" t="s">
        <v>8</v>
      </c>
      <c r="B46" s="1" t="s">
        <v>2352</v>
      </c>
      <c r="C46" s="1" t="s">
        <v>2353</v>
      </c>
      <c r="D46" s="1" t="s">
        <v>2354</v>
      </c>
      <c r="E46" s="1" t="s">
        <v>2355</v>
      </c>
      <c r="F46" s="50">
        <v>0</v>
      </c>
      <c r="G46" s="51">
        <v>1</v>
      </c>
      <c r="H46" s="51">
        <v>0.01</v>
      </c>
      <c r="I46" s="2" t="s">
        <v>2356</v>
      </c>
      <c r="J46" s="47" t="s">
        <v>2655</v>
      </c>
      <c r="K46" s="47"/>
      <c r="L46" s="6"/>
      <c r="M46" s="146"/>
    </row>
    <row r="47" spans="1:14" ht="60" x14ac:dyDescent="0.25">
      <c r="A47" s="1" t="s">
        <v>8</v>
      </c>
      <c r="B47" s="1" t="s">
        <v>2408</v>
      </c>
      <c r="C47" s="1" t="s">
        <v>2406</v>
      </c>
      <c r="D47" s="1" t="s">
        <v>2407</v>
      </c>
      <c r="E47" s="1" t="s">
        <v>2411</v>
      </c>
      <c r="F47" s="228">
        <v>0</v>
      </c>
      <c r="G47" s="1">
        <v>100</v>
      </c>
      <c r="H47" s="1">
        <v>5</v>
      </c>
      <c r="I47" s="2" t="s">
        <v>2666</v>
      </c>
      <c r="J47" s="47" t="s">
        <v>2706</v>
      </c>
      <c r="K47" s="47"/>
      <c r="L47" s="6"/>
      <c r="M47" s="146"/>
    </row>
    <row r="48" spans="1:14" ht="60" x14ac:dyDescent="0.25">
      <c r="A48" s="1" t="s">
        <v>8</v>
      </c>
      <c r="B48" s="1" t="s">
        <v>2409</v>
      </c>
      <c r="C48" s="1" t="s">
        <v>2410</v>
      </c>
      <c r="D48" s="1" t="s">
        <v>2407</v>
      </c>
      <c r="E48" s="1" t="s">
        <v>2412</v>
      </c>
      <c r="F48" s="50">
        <v>0</v>
      </c>
      <c r="G48" s="51">
        <v>1</v>
      </c>
      <c r="H48" s="51">
        <v>0.01</v>
      </c>
      <c r="I48" s="2" t="s">
        <v>2413</v>
      </c>
      <c r="J48" s="47" t="s">
        <v>2713</v>
      </c>
      <c r="K48" s="47"/>
      <c r="L48" s="6"/>
      <c r="M48" s="146"/>
    </row>
    <row r="49" spans="1:14" ht="30" x14ac:dyDescent="0.25">
      <c r="A49" s="1" t="s">
        <v>8</v>
      </c>
      <c r="B49" s="1" t="s">
        <v>2414</v>
      </c>
      <c r="C49" s="1" t="s">
        <v>2415</v>
      </c>
      <c r="D49" s="1" t="s">
        <v>2414</v>
      </c>
      <c r="E49" s="1" t="s">
        <v>2416</v>
      </c>
      <c r="F49" s="228">
        <v>0</v>
      </c>
      <c r="G49" s="1">
        <v>100</v>
      </c>
      <c r="H49" s="1">
        <v>5</v>
      </c>
      <c r="I49" s="2" t="s">
        <v>2665</v>
      </c>
      <c r="J49" s="47" t="s">
        <v>2714</v>
      </c>
      <c r="K49" s="47"/>
      <c r="L49" s="6"/>
      <c r="M49" s="146"/>
    </row>
    <row r="50" spans="1:14" ht="105" x14ac:dyDescent="0.25">
      <c r="A50" s="1" t="s">
        <v>2710</v>
      </c>
      <c r="B50" s="1" t="s">
        <v>2078</v>
      </c>
      <c r="C50" s="1" t="s">
        <v>2044</v>
      </c>
      <c r="D50" s="1" t="s">
        <v>2078</v>
      </c>
      <c r="E50" s="1" t="s">
        <v>2045</v>
      </c>
      <c r="F50" s="53">
        <v>0</v>
      </c>
      <c r="G50" s="53">
        <v>0.5</v>
      </c>
      <c r="H50" s="53">
        <v>0.01</v>
      </c>
      <c r="I50" s="6" t="s">
        <v>2043</v>
      </c>
      <c r="J50" s="47" t="s">
        <v>2079</v>
      </c>
    </row>
    <row r="51" spans="1:14" ht="75" x14ac:dyDescent="0.25">
      <c r="A51" s="1" t="s">
        <v>2710</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2710</v>
      </c>
      <c r="B52" s="1" t="s">
        <v>20</v>
      </c>
      <c r="C52" s="1" t="s">
        <v>1643</v>
      </c>
      <c r="D52" s="1" t="s">
        <v>20</v>
      </c>
      <c r="E52" s="1" t="s">
        <v>1644</v>
      </c>
      <c r="F52" s="50">
        <v>0</v>
      </c>
      <c r="G52" s="51">
        <v>1</v>
      </c>
      <c r="H52" s="51">
        <v>0.01</v>
      </c>
      <c r="I52" s="47" t="s">
        <v>33</v>
      </c>
      <c r="J52" s="47" t="s">
        <v>2656</v>
      </c>
      <c r="K52" s="47" t="s">
        <v>208</v>
      </c>
      <c r="L52" s="6" t="s">
        <v>209</v>
      </c>
      <c r="M52" s="146" t="s">
        <v>2657</v>
      </c>
    </row>
    <row r="53" spans="1:14" ht="60" x14ac:dyDescent="0.25">
      <c r="A53" s="1" t="s">
        <v>2710</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2710</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2710</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2710</v>
      </c>
      <c r="B56" s="1" t="s">
        <v>23</v>
      </c>
      <c r="C56" s="1" t="s">
        <v>278</v>
      </c>
      <c r="D56" s="1" t="s">
        <v>23</v>
      </c>
      <c r="E56" s="1" t="s">
        <v>1166</v>
      </c>
      <c r="F56" s="50">
        <v>0</v>
      </c>
      <c r="G56" s="51">
        <v>1</v>
      </c>
      <c r="H56" s="51">
        <v>0.01</v>
      </c>
      <c r="I56" s="47" t="s">
        <v>33</v>
      </c>
      <c r="J56" s="47" t="s">
        <v>1192</v>
      </c>
      <c r="K56" s="47" t="s">
        <v>216</v>
      </c>
      <c r="L56" s="6" t="s">
        <v>217</v>
      </c>
      <c r="M56" s="146" t="s">
        <v>148</v>
      </c>
    </row>
    <row r="57" spans="1:14" ht="60" x14ac:dyDescent="0.25">
      <c r="A57" s="1" t="s">
        <v>2710</v>
      </c>
      <c r="B57" s="1" t="s">
        <v>2324</v>
      </c>
      <c r="C57" s="1" t="s">
        <v>2326</v>
      </c>
      <c r="D57" s="1" t="s">
        <v>2324</v>
      </c>
      <c r="E57" s="1" t="s">
        <v>2328</v>
      </c>
      <c r="F57" s="50">
        <v>0</v>
      </c>
      <c r="G57" s="50">
        <v>1</v>
      </c>
      <c r="H57" s="51">
        <v>0.01</v>
      </c>
      <c r="I57" s="47" t="s">
        <v>1292</v>
      </c>
      <c r="J57" s="47" t="s">
        <v>2658</v>
      </c>
      <c r="K57" s="47" t="s">
        <v>218</v>
      </c>
      <c r="L57" s="6" t="s">
        <v>1579</v>
      </c>
      <c r="M57" s="146"/>
    </row>
    <row r="58" spans="1:14" ht="45" x14ac:dyDescent="0.25">
      <c r="A58" s="1" t="s">
        <v>2710</v>
      </c>
      <c r="B58" s="2" t="s">
        <v>1648</v>
      </c>
      <c r="C58" s="1" t="s">
        <v>1651</v>
      </c>
      <c r="D58" s="2" t="s">
        <v>1655</v>
      </c>
      <c r="E58" s="2" t="s">
        <v>1656</v>
      </c>
      <c r="F58" s="52">
        <v>0</v>
      </c>
      <c r="G58" s="53">
        <v>1</v>
      </c>
      <c r="H58" s="53">
        <v>0.01</v>
      </c>
      <c r="I58" s="6" t="s">
        <v>33</v>
      </c>
      <c r="J58" s="6" t="s">
        <v>2090</v>
      </c>
      <c r="K58" s="6" t="s">
        <v>1148</v>
      </c>
      <c r="L58" s="6" t="s">
        <v>1149</v>
      </c>
      <c r="M58" s="147" t="s">
        <v>148</v>
      </c>
    </row>
    <row r="59" spans="1:14" ht="45" x14ac:dyDescent="0.25">
      <c r="A59" s="1" t="s">
        <v>2710</v>
      </c>
      <c r="B59" s="2" t="s">
        <v>1649</v>
      </c>
      <c r="C59" s="1" t="s">
        <v>1652</v>
      </c>
      <c r="D59" s="2" t="s">
        <v>1655</v>
      </c>
      <c r="E59" s="2" t="s">
        <v>1657</v>
      </c>
      <c r="F59" s="52">
        <v>0</v>
      </c>
      <c r="G59" s="53">
        <v>1</v>
      </c>
      <c r="H59" s="53">
        <v>0.01</v>
      </c>
      <c r="I59" s="6" t="s">
        <v>33</v>
      </c>
      <c r="J59" s="6" t="s">
        <v>2092</v>
      </c>
      <c r="K59" s="6" t="s">
        <v>1148</v>
      </c>
      <c r="L59" s="6" t="s">
        <v>1149</v>
      </c>
      <c r="M59" s="147"/>
    </row>
    <row r="60" spans="1:14" ht="45" x14ac:dyDescent="0.25">
      <c r="A60" s="1" t="s">
        <v>2710</v>
      </c>
      <c r="B60" s="2" t="s">
        <v>1650</v>
      </c>
      <c r="C60" s="1" t="s">
        <v>1653</v>
      </c>
      <c r="D60" s="2" t="s">
        <v>1655</v>
      </c>
      <c r="E60" s="2" t="s">
        <v>1658</v>
      </c>
      <c r="F60" s="52">
        <v>0</v>
      </c>
      <c r="G60" s="53">
        <v>1</v>
      </c>
      <c r="H60" s="53">
        <v>0.01</v>
      </c>
      <c r="I60" s="6" t="s">
        <v>33</v>
      </c>
      <c r="J60" s="6" t="s">
        <v>2091</v>
      </c>
      <c r="K60" s="6" t="s">
        <v>1148</v>
      </c>
      <c r="L60" s="6" t="s">
        <v>1149</v>
      </c>
      <c r="M60" s="147"/>
    </row>
    <row r="61" spans="1:14" ht="45" x14ac:dyDescent="0.25">
      <c r="A61" s="1" t="s">
        <v>2710</v>
      </c>
      <c r="B61" s="2" t="s">
        <v>1660</v>
      </c>
      <c r="C61" s="1" t="s">
        <v>1654</v>
      </c>
      <c r="D61" s="2" t="s">
        <v>1655</v>
      </c>
      <c r="E61" s="2" t="s">
        <v>1659</v>
      </c>
      <c r="F61" s="52">
        <v>0</v>
      </c>
      <c r="G61" s="53">
        <v>1</v>
      </c>
      <c r="H61" s="53">
        <v>0.01</v>
      </c>
      <c r="I61" s="6" t="s">
        <v>33</v>
      </c>
      <c r="J61" s="6" t="s">
        <v>2167</v>
      </c>
      <c r="K61" s="6" t="s">
        <v>1148</v>
      </c>
      <c r="L61" s="6" t="s">
        <v>1149</v>
      </c>
      <c r="M61" s="147"/>
    </row>
    <row r="62" spans="1:14" ht="75" x14ac:dyDescent="0.25">
      <c r="A62" s="1" t="s">
        <v>2710</v>
      </c>
      <c r="B62" s="1" t="s">
        <v>2325</v>
      </c>
      <c r="C62" s="1" t="s">
        <v>2327</v>
      </c>
      <c r="D62" s="1" t="s">
        <v>2325</v>
      </c>
      <c r="E62" s="1" t="s">
        <v>2329</v>
      </c>
      <c r="F62" s="50">
        <v>0</v>
      </c>
      <c r="G62" s="50">
        <v>1</v>
      </c>
      <c r="H62" s="51">
        <v>0.01</v>
      </c>
      <c r="I62" s="47" t="s">
        <v>1292</v>
      </c>
      <c r="J62" s="47" t="s">
        <v>2659</v>
      </c>
      <c r="K62" s="47" t="s">
        <v>218</v>
      </c>
      <c r="L62" s="6" t="s">
        <v>1579</v>
      </c>
      <c r="M62" s="146"/>
    </row>
    <row r="63" spans="1:14" ht="165" x14ac:dyDescent="0.25">
      <c r="A63" s="1" t="s">
        <v>2710</v>
      </c>
      <c r="B63" s="1" t="s">
        <v>1317</v>
      </c>
      <c r="C63" s="1" t="s">
        <v>1316</v>
      </c>
      <c r="D63" s="1" t="s">
        <v>1317</v>
      </c>
      <c r="E63" s="1" t="s">
        <v>1319</v>
      </c>
      <c r="F63" s="50">
        <v>0</v>
      </c>
      <c r="G63" s="51">
        <v>1</v>
      </c>
      <c r="H63" s="51">
        <v>0.01</v>
      </c>
      <c r="I63" s="47" t="s">
        <v>1320</v>
      </c>
      <c r="J63" s="47" t="s">
        <v>2693</v>
      </c>
      <c r="K63" s="47"/>
      <c r="L63" s="6" t="s">
        <v>1574</v>
      </c>
      <c r="M63" s="146" t="s">
        <v>2058</v>
      </c>
    </row>
    <row r="64" spans="1:14" ht="60" x14ac:dyDescent="0.25">
      <c r="A64" s="1" t="s">
        <v>2710</v>
      </c>
      <c r="B64" s="1" t="s">
        <v>21</v>
      </c>
      <c r="C64" s="1" t="s">
        <v>279</v>
      </c>
      <c r="D64" s="44" t="s">
        <v>341</v>
      </c>
      <c r="E64" s="1" t="s">
        <v>1165</v>
      </c>
      <c r="F64" s="50">
        <v>0</v>
      </c>
      <c r="G64" s="51">
        <v>1</v>
      </c>
      <c r="H64" s="51">
        <v>0.01</v>
      </c>
      <c r="I64" s="47" t="s">
        <v>33</v>
      </c>
      <c r="J64" s="47" t="s">
        <v>2054</v>
      </c>
      <c r="K64" s="47" t="s">
        <v>219</v>
      </c>
      <c r="L64" s="6" t="s">
        <v>220</v>
      </c>
      <c r="M64" s="146"/>
    </row>
    <row r="65" spans="1:14" ht="60" x14ac:dyDescent="0.25">
      <c r="A65" s="1" t="s">
        <v>2710</v>
      </c>
      <c r="B65" s="1" t="s">
        <v>19</v>
      </c>
      <c r="C65" s="1" t="s">
        <v>280</v>
      </c>
      <c r="D65" s="44" t="s">
        <v>341</v>
      </c>
      <c r="E65" s="1" t="s">
        <v>1164</v>
      </c>
      <c r="F65" s="50">
        <v>0</v>
      </c>
      <c r="G65" s="51">
        <v>1</v>
      </c>
      <c r="H65" s="51">
        <v>0.01</v>
      </c>
      <c r="I65" s="47" t="s">
        <v>33</v>
      </c>
      <c r="J65" s="47" t="s">
        <v>2712</v>
      </c>
      <c r="K65" s="47" t="s">
        <v>221</v>
      </c>
      <c r="L65" s="6" t="s">
        <v>222</v>
      </c>
      <c r="M65" s="146"/>
    </row>
    <row r="66" spans="1:14" ht="30" x14ac:dyDescent="0.25">
      <c r="A66" s="1" t="s">
        <v>2710</v>
      </c>
      <c r="B66" s="1" t="s">
        <v>2086</v>
      </c>
      <c r="C66" s="1" t="s">
        <v>2087</v>
      </c>
      <c r="D66" s="1" t="s">
        <v>2086</v>
      </c>
      <c r="E66" s="1" t="s">
        <v>2088</v>
      </c>
      <c r="F66" s="50">
        <v>0</v>
      </c>
      <c r="G66" s="51">
        <v>1</v>
      </c>
      <c r="H66" s="51">
        <v>0.01</v>
      </c>
      <c r="I66" s="47" t="s">
        <v>33</v>
      </c>
      <c r="J66" s="47" t="s">
        <v>2089</v>
      </c>
      <c r="K66" s="47"/>
      <c r="L66" s="6"/>
      <c r="M66" s="146"/>
    </row>
    <row r="67" spans="1:14" ht="120" x14ac:dyDescent="0.25">
      <c r="A67" s="1" t="s">
        <v>2710</v>
      </c>
      <c r="B67" s="1" t="s">
        <v>1368</v>
      </c>
      <c r="C67" s="1" t="s">
        <v>1369</v>
      </c>
      <c r="D67" s="1" t="s">
        <v>1369</v>
      </c>
      <c r="E67" s="1" t="s">
        <v>1370</v>
      </c>
      <c r="F67" s="50">
        <v>0</v>
      </c>
      <c r="G67" s="51">
        <v>1</v>
      </c>
      <c r="H67" s="51">
        <v>0.01</v>
      </c>
      <c r="I67" s="47" t="s">
        <v>1371</v>
      </c>
      <c r="J67" s="47" t="s">
        <v>2660</v>
      </c>
      <c r="K67" s="47"/>
      <c r="L67" s="6" t="s">
        <v>1575</v>
      </c>
      <c r="M67" s="146" t="s">
        <v>2661</v>
      </c>
    </row>
    <row r="68" spans="1:14" ht="60" x14ac:dyDescent="0.25">
      <c r="A68" s="1" t="s">
        <v>2710</v>
      </c>
      <c r="B68" s="2" t="s">
        <v>1356</v>
      </c>
      <c r="C68" s="1" t="s">
        <v>1357</v>
      </c>
      <c r="D68" s="2" t="s">
        <v>1360</v>
      </c>
      <c r="E68" s="1" t="s">
        <v>1361</v>
      </c>
      <c r="F68" s="53">
        <v>0</v>
      </c>
      <c r="G68" s="53">
        <v>1</v>
      </c>
      <c r="H68" s="53">
        <v>0.01</v>
      </c>
      <c r="I68" s="47" t="s">
        <v>1362</v>
      </c>
      <c r="J68" s="6" t="s">
        <v>2698</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2707</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2708</v>
      </c>
      <c r="K70" s="47" t="s">
        <v>305</v>
      </c>
      <c r="L70" s="6" t="s">
        <v>306</v>
      </c>
      <c r="M70" s="146"/>
      <c r="N70" s="47"/>
    </row>
    <row r="71" spans="1:14" ht="45" x14ac:dyDescent="0.25">
      <c r="A71" s="1" t="s">
        <v>130</v>
      </c>
      <c r="B71" s="1" t="s">
        <v>2219</v>
      </c>
      <c r="C71" s="1" t="s">
        <v>426</v>
      </c>
      <c r="D71" s="1" t="s">
        <v>2219</v>
      </c>
      <c r="E71" s="1" t="s">
        <v>1161</v>
      </c>
      <c r="F71" s="50">
        <v>0</v>
      </c>
      <c r="G71" s="51">
        <v>1</v>
      </c>
      <c r="H71" s="51">
        <v>0.01</v>
      </c>
      <c r="I71" s="47" t="s">
        <v>33</v>
      </c>
      <c r="J71" s="47" t="s">
        <v>2220</v>
      </c>
      <c r="K71" s="47"/>
      <c r="L71" s="6" t="s">
        <v>1580</v>
      </c>
      <c r="M71" s="146" t="s">
        <v>2221</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2170</v>
      </c>
      <c r="K73" s="47" t="s">
        <v>227</v>
      </c>
      <c r="L73" s="6" t="s">
        <v>228</v>
      </c>
      <c r="M73" s="146" t="s">
        <v>148</v>
      </c>
      <c r="N73" s="47"/>
    </row>
    <row r="74" spans="1:14" ht="45" x14ac:dyDescent="0.25">
      <c r="A74" s="1" t="s">
        <v>130</v>
      </c>
      <c r="B74" s="1" t="s">
        <v>2222</v>
      </c>
      <c r="C74" s="1" t="s">
        <v>2168</v>
      </c>
      <c r="D74" s="1" t="s">
        <v>2222</v>
      </c>
      <c r="E74" s="1" t="s">
        <v>2169</v>
      </c>
      <c r="F74" s="50">
        <v>0</v>
      </c>
      <c r="G74" s="51">
        <v>1</v>
      </c>
      <c r="H74" s="51">
        <v>0.01</v>
      </c>
      <c r="I74" s="47" t="s">
        <v>33</v>
      </c>
      <c r="J74" s="47" t="s">
        <v>2223</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2121</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2217</v>
      </c>
      <c r="C77" s="1" t="s">
        <v>425</v>
      </c>
      <c r="D77" s="1" t="s">
        <v>2217</v>
      </c>
      <c r="E77" s="1" t="s">
        <v>1157</v>
      </c>
      <c r="F77" s="50">
        <v>0</v>
      </c>
      <c r="G77" s="51">
        <v>1</v>
      </c>
      <c r="H77" s="51">
        <v>0.01</v>
      </c>
      <c r="I77" s="47" t="s">
        <v>33</v>
      </c>
      <c r="J77" s="47" t="s">
        <v>2685</v>
      </c>
      <c r="K77" s="47"/>
      <c r="L77" s="6" t="s">
        <v>1581</v>
      </c>
      <c r="M77" s="146" t="s">
        <v>2218</v>
      </c>
      <c r="N77" s="47"/>
    </row>
    <row r="78" spans="1:14" ht="90" x14ac:dyDescent="0.25">
      <c r="A78" s="1" t="s">
        <v>130</v>
      </c>
      <c r="B78" s="1" t="s">
        <v>1321</v>
      </c>
      <c r="C78" s="1" t="s">
        <v>1322</v>
      </c>
      <c r="D78" s="1" t="s">
        <v>1321</v>
      </c>
      <c r="E78" s="1" t="s">
        <v>1323</v>
      </c>
      <c r="F78" s="50">
        <v>0</v>
      </c>
      <c r="G78" s="51">
        <v>1</v>
      </c>
      <c r="H78" s="51">
        <v>0.01</v>
      </c>
      <c r="I78" s="47" t="s">
        <v>1324</v>
      </c>
      <c r="J78" s="47" t="s">
        <v>2686</v>
      </c>
      <c r="K78" s="47"/>
      <c r="L78" s="6" t="s">
        <v>1576</v>
      </c>
      <c r="M78" s="145" t="s">
        <v>1325</v>
      </c>
      <c r="N78" s="47"/>
    </row>
    <row r="79" spans="1:14" ht="90" x14ac:dyDescent="0.25">
      <c r="A79" s="1" t="s">
        <v>10</v>
      </c>
      <c r="B79" s="1" t="s">
        <v>1989</v>
      </c>
      <c r="C79" s="1" t="s">
        <v>1293</v>
      </c>
      <c r="D79" s="1" t="s">
        <v>1989</v>
      </c>
      <c r="E79" s="1" t="s">
        <v>1155</v>
      </c>
      <c r="F79" s="1">
        <v>0</v>
      </c>
      <c r="G79" s="1">
        <v>300</v>
      </c>
      <c r="H79" s="1">
        <v>5</v>
      </c>
      <c r="I79" s="102" t="s">
        <v>2533</v>
      </c>
      <c r="J79" s="47" t="s">
        <v>2691</v>
      </c>
      <c r="K79" s="47" t="s">
        <v>235</v>
      </c>
      <c r="L79" s="6" t="s">
        <v>236</v>
      </c>
      <c r="M79" s="147" t="s">
        <v>2692</v>
      </c>
      <c r="N79" s="6" t="s">
        <v>2692</v>
      </c>
    </row>
    <row r="80" spans="1:14" ht="45" x14ac:dyDescent="0.25">
      <c r="A80" s="1" t="s">
        <v>10</v>
      </c>
      <c r="B80" s="1" t="s">
        <v>25</v>
      </c>
      <c r="C80" s="1" t="s">
        <v>137</v>
      </c>
      <c r="D80" s="1" t="s">
        <v>25</v>
      </c>
      <c r="E80" s="1" t="s">
        <v>1154</v>
      </c>
      <c r="F80" s="53">
        <v>0</v>
      </c>
      <c r="G80" s="53">
        <v>1</v>
      </c>
      <c r="H80" s="53">
        <v>0.01</v>
      </c>
      <c r="I80" s="47" t="s">
        <v>139</v>
      </c>
      <c r="J80" s="47" t="s">
        <v>2055</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2151</v>
      </c>
      <c r="K81" s="47" t="s">
        <v>235</v>
      </c>
      <c r="L81" s="6" t="s">
        <v>236</v>
      </c>
    </row>
    <row r="82" spans="1:13" ht="45" x14ac:dyDescent="0.25">
      <c r="A82" s="2" t="s">
        <v>10</v>
      </c>
      <c r="B82" s="2" t="s">
        <v>1847</v>
      </c>
      <c r="C82" s="1" t="s">
        <v>2574</v>
      </c>
      <c r="D82" s="102"/>
      <c r="E82" s="2" t="s">
        <v>2195</v>
      </c>
      <c r="F82" s="1">
        <v>0</v>
      </c>
      <c r="G82" s="1">
        <v>1</v>
      </c>
      <c r="H82" s="1">
        <v>1</v>
      </c>
      <c r="I82" s="47" t="s">
        <v>29</v>
      </c>
      <c r="J82" s="47" t="s">
        <v>2663</v>
      </c>
      <c r="K82" s="47" t="s">
        <v>235</v>
      </c>
      <c r="L82" s="6" t="s">
        <v>236</v>
      </c>
    </row>
    <row r="83" spans="1:13" ht="30" x14ac:dyDescent="0.25">
      <c r="A83" s="2" t="s">
        <v>10</v>
      </c>
      <c r="B83" s="1" t="s">
        <v>2150</v>
      </c>
      <c r="C83" s="1" t="s">
        <v>2150</v>
      </c>
      <c r="D83" s="102"/>
      <c r="E83" s="102"/>
      <c r="F83" s="1">
        <v>0</v>
      </c>
      <c r="G83" s="1">
        <v>1</v>
      </c>
      <c r="H83" s="1">
        <v>1</v>
      </c>
      <c r="I83" s="47" t="s">
        <v>29</v>
      </c>
      <c r="J83" s="1" t="s">
        <v>2699</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2056</v>
      </c>
      <c r="K85" s="6" t="s">
        <v>1782</v>
      </c>
    </row>
    <row r="86" spans="1:13" ht="60" x14ac:dyDescent="0.25">
      <c r="A86" s="1" t="s">
        <v>10</v>
      </c>
      <c r="B86" s="1" t="s">
        <v>2100</v>
      </c>
      <c r="C86" s="1" t="s">
        <v>2099</v>
      </c>
      <c r="D86" s="1" t="s">
        <v>2100</v>
      </c>
      <c r="E86" s="1" t="s">
        <v>1153</v>
      </c>
      <c r="F86" s="50">
        <v>-0.5</v>
      </c>
      <c r="G86" s="50">
        <v>0.5</v>
      </c>
      <c r="H86" s="53">
        <v>0.01</v>
      </c>
      <c r="I86" s="47" t="s">
        <v>140</v>
      </c>
      <c r="J86" s="47" t="s">
        <v>2709</v>
      </c>
      <c r="K86" s="6" t="s">
        <v>241</v>
      </c>
      <c r="L86" s="6" t="s">
        <v>242</v>
      </c>
      <c r="M86" s="147" t="s">
        <v>2664</v>
      </c>
    </row>
    <row r="87" spans="1:13" x14ac:dyDescent="0.25">
      <c r="A87" t="s">
        <v>10</v>
      </c>
      <c r="B87" t="s">
        <v>2541</v>
      </c>
      <c r="C87" t="s">
        <v>2542</v>
      </c>
      <c r="F87">
        <v>0</v>
      </c>
      <c r="G87">
        <v>1</v>
      </c>
      <c r="H87">
        <v>1</v>
      </c>
      <c r="I87" s="218" t="s">
        <v>29</v>
      </c>
      <c r="J87" t="s">
        <v>2543</v>
      </c>
    </row>
    <row r="88" spans="1:13" x14ac:dyDescent="0.25">
      <c r="A88" t="s">
        <v>10</v>
      </c>
      <c r="B88" t="s">
        <v>2544</v>
      </c>
      <c r="C88" t="s">
        <v>2545</v>
      </c>
      <c r="F88">
        <v>0</v>
      </c>
      <c r="G88">
        <v>1</v>
      </c>
      <c r="H88">
        <v>1</v>
      </c>
      <c r="I88" s="218" t="s">
        <v>29</v>
      </c>
      <c r="J88" t="s">
        <v>2546</v>
      </c>
    </row>
    <row r="89" spans="1:13" x14ac:dyDescent="0.25">
      <c r="A89" t="s">
        <v>10</v>
      </c>
      <c r="B89" t="s">
        <v>2547</v>
      </c>
      <c r="C89" t="s">
        <v>2548</v>
      </c>
      <c r="F89">
        <v>0</v>
      </c>
      <c r="G89">
        <v>1</v>
      </c>
      <c r="H89">
        <v>1</v>
      </c>
      <c r="I89" s="218" t="s">
        <v>29</v>
      </c>
      <c r="J89" t="s">
        <v>2549</v>
      </c>
    </row>
    <row r="90" spans="1:13" ht="90" x14ac:dyDescent="0.25">
      <c r="A90" s="1" t="s">
        <v>1536</v>
      </c>
      <c r="B90" s="1" t="s">
        <v>307</v>
      </c>
      <c r="C90" s="1" t="s">
        <v>282</v>
      </c>
      <c r="D90" s="1" t="s">
        <v>343</v>
      </c>
      <c r="E90" s="1" t="s">
        <v>1152</v>
      </c>
      <c r="F90" s="51">
        <v>0</v>
      </c>
      <c r="G90" s="51">
        <v>0.4</v>
      </c>
      <c r="H90" s="50">
        <v>0.01</v>
      </c>
      <c r="I90" s="47" t="s">
        <v>31</v>
      </c>
      <c r="J90" s="47" t="s">
        <v>2057</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2070</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2071</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2072</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2073</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2720</v>
      </c>
      <c r="K95" s="6" t="s">
        <v>1683</v>
      </c>
      <c r="L95" s="6" t="s">
        <v>1682</v>
      </c>
      <c r="M95" s="147" t="s">
        <v>1681</v>
      </c>
    </row>
    <row r="96" spans="1:13" ht="90" x14ac:dyDescent="0.25">
      <c r="A96" s="1" t="s">
        <v>1536</v>
      </c>
      <c r="B96" s="102" t="s">
        <v>320</v>
      </c>
      <c r="C96" s="1" t="s">
        <v>287</v>
      </c>
      <c r="D96" s="1" t="s">
        <v>344</v>
      </c>
      <c r="E96" s="1" t="s">
        <v>1151</v>
      </c>
      <c r="F96" s="51">
        <v>0</v>
      </c>
      <c r="G96" s="51">
        <v>0.3</v>
      </c>
      <c r="H96" s="50">
        <v>0.01</v>
      </c>
      <c r="I96" s="47" t="s">
        <v>32</v>
      </c>
      <c r="J96" s="47" t="s">
        <v>2061</v>
      </c>
      <c r="K96" s="47" t="s">
        <v>243</v>
      </c>
      <c r="L96" s="6" t="s">
        <v>244</v>
      </c>
    </row>
    <row r="97" spans="1:13" ht="90" x14ac:dyDescent="0.25">
      <c r="A97" s="4" t="str">
        <f t="shared" ref="A97:B100" si="2">A$96</f>
        <v>Research and Development</v>
      </c>
      <c r="B97" s="4" t="str">
        <f t="shared" si="2"/>
        <v>Fuel Use Reduction</v>
      </c>
      <c r="C97" s="1" t="s">
        <v>288</v>
      </c>
      <c r="D97" s="4" t="str">
        <f>D$96</f>
        <v>R&amp;D Fuel Use Reductions</v>
      </c>
      <c r="E97" s="1" t="s">
        <v>2074</v>
      </c>
      <c r="F97" s="106">
        <f t="shared" ref="F97:L100" si="3">F$96</f>
        <v>0</v>
      </c>
      <c r="G97" s="106">
        <f t="shared" si="3"/>
        <v>0.3</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90" x14ac:dyDescent="0.25">
      <c r="A98" s="4" t="str">
        <f t="shared" si="2"/>
        <v>Research and Development</v>
      </c>
      <c r="B98" s="4" t="str">
        <f t="shared" si="2"/>
        <v>Fuel Use Reduction</v>
      </c>
      <c r="C98" s="1" t="s">
        <v>289</v>
      </c>
      <c r="D98" s="4" t="str">
        <f>D$96</f>
        <v>R&amp;D Fuel Use Reductions</v>
      </c>
      <c r="E98" s="1" t="s">
        <v>2075</v>
      </c>
      <c r="F98" s="106">
        <f t="shared" si="3"/>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90" x14ac:dyDescent="0.25">
      <c r="A99" s="4" t="str">
        <f t="shared" si="2"/>
        <v>Research and Development</v>
      </c>
      <c r="B99" s="4" t="str">
        <f t="shared" si="2"/>
        <v>Fuel Use Reduction</v>
      </c>
      <c r="C99" s="1" t="s">
        <v>290</v>
      </c>
      <c r="D99" s="4" t="str">
        <f>D$96</f>
        <v>R&amp;D Fuel Use Reductions</v>
      </c>
      <c r="E99" s="1" t="s">
        <v>2076</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90" x14ac:dyDescent="0.25">
      <c r="A100" s="4" t="str">
        <f t="shared" si="2"/>
        <v>Research and Development</v>
      </c>
      <c r="B100" s="4" t="str">
        <f t="shared" si="2"/>
        <v>Fuel Use Reduction</v>
      </c>
      <c r="C100" s="1" t="s">
        <v>291</v>
      </c>
      <c r="D100" s="4" t="str">
        <f>D$96</f>
        <v>R&amp;D Fuel Use Reductions</v>
      </c>
      <c r="E100" s="1" t="s">
        <v>2077</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50" x14ac:dyDescent="0.25">
      <c r="A101" s="1" t="s">
        <v>1817</v>
      </c>
      <c r="B101" s="1" t="s">
        <v>1818</v>
      </c>
      <c r="C101" s="1" t="s">
        <v>1825</v>
      </c>
      <c r="D101" s="102"/>
      <c r="E101" s="1" t="s">
        <v>1850</v>
      </c>
      <c r="F101" s="1">
        <v>0</v>
      </c>
      <c r="G101" s="1">
        <v>10</v>
      </c>
      <c r="H101" s="1">
        <v>1</v>
      </c>
      <c r="I101" s="1" t="s">
        <v>1795</v>
      </c>
      <c r="J101" s="1" t="s">
        <v>2062</v>
      </c>
      <c r="K101" s="1" t="s">
        <v>1796</v>
      </c>
    </row>
    <row r="102" spans="1:13" ht="150" x14ac:dyDescent="0.25">
      <c r="A102" s="1" t="s">
        <v>1817</v>
      </c>
      <c r="B102" s="1" t="s">
        <v>1819</v>
      </c>
      <c r="C102" s="1" t="s">
        <v>1826</v>
      </c>
      <c r="D102" s="102"/>
      <c r="E102" s="1" t="s">
        <v>1851</v>
      </c>
      <c r="F102" s="1">
        <v>0</v>
      </c>
      <c r="G102" s="1">
        <v>10</v>
      </c>
      <c r="H102" s="1">
        <v>1</v>
      </c>
      <c r="I102" s="1" t="s">
        <v>1795</v>
      </c>
      <c r="J102" s="4" t="s">
        <v>2062</v>
      </c>
      <c r="K102" s="4" t="s">
        <v>1796</v>
      </c>
    </row>
    <row r="103" spans="1:13" ht="150" x14ac:dyDescent="0.25">
      <c r="A103" s="1" t="s">
        <v>1817</v>
      </c>
      <c r="B103" s="1" t="s">
        <v>2243</v>
      </c>
      <c r="C103" s="1" t="s">
        <v>2395</v>
      </c>
      <c r="D103" s="102"/>
      <c r="E103" s="1" t="s">
        <v>1852</v>
      </c>
      <c r="F103" s="1">
        <v>0</v>
      </c>
      <c r="G103" s="1">
        <v>10</v>
      </c>
      <c r="H103" s="1">
        <v>1</v>
      </c>
      <c r="I103" s="1" t="s">
        <v>1795</v>
      </c>
      <c r="J103" s="4" t="s">
        <v>2062</v>
      </c>
      <c r="K103" s="4" t="s">
        <v>1796</v>
      </c>
    </row>
    <row r="104" spans="1:13" ht="150" x14ac:dyDescent="0.25">
      <c r="A104" s="1" t="s">
        <v>1817</v>
      </c>
      <c r="B104" s="1" t="s">
        <v>2396</v>
      </c>
      <c r="C104" s="1" t="s">
        <v>2397</v>
      </c>
      <c r="D104" s="102"/>
      <c r="E104" s="1" t="s">
        <v>2398</v>
      </c>
      <c r="F104" s="1">
        <v>0</v>
      </c>
      <c r="G104" s="1">
        <v>10</v>
      </c>
      <c r="H104" s="1">
        <v>1</v>
      </c>
      <c r="I104" s="1" t="s">
        <v>1795</v>
      </c>
      <c r="J104" s="4" t="s">
        <v>2062</v>
      </c>
      <c r="K104" s="4" t="s">
        <v>1796</v>
      </c>
    </row>
    <row r="105" spans="1:13" ht="150" x14ac:dyDescent="0.25">
      <c r="A105" s="1" t="s">
        <v>1817</v>
      </c>
      <c r="B105" s="1" t="s">
        <v>1820</v>
      </c>
      <c r="C105" s="1" t="s">
        <v>1827</v>
      </c>
      <c r="D105" s="102"/>
      <c r="E105" s="1" t="s">
        <v>1853</v>
      </c>
      <c r="F105" s="1">
        <v>0</v>
      </c>
      <c r="G105" s="1">
        <v>10</v>
      </c>
      <c r="H105" s="1">
        <v>1</v>
      </c>
      <c r="I105" s="1" t="s">
        <v>1795</v>
      </c>
      <c r="J105" s="4" t="s">
        <v>2062</v>
      </c>
      <c r="K105" s="4" t="s">
        <v>1796</v>
      </c>
    </row>
    <row r="106" spans="1:13" ht="150" x14ac:dyDescent="0.25">
      <c r="A106" s="1" t="s">
        <v>1817</v>
      </c>
      <c r="B106" s="1" t="s">
        <v>1821</v>
      </c>
      <c r="C106" s="1" t="s">
        <v>1828</v>
      </c>
      <c r="D106" s="102"/>
      <c r="E106" s="1" t="s">
        <v>1854</v>
      </c>
      <c r="F106" s="1">
        <v>0</v>
      </c>
      <c r="G106" s="1">
        <v>10</v>
      </c>
      <c r="H106" s="1">
        <v>1</v>
      </c>
      <c r="I106" s="1" t="s">
        <v>1795</v>
      </c>
      <c r="J106" s="4" t="s">
        <v>2062</v>
      </c>
      <c r="K106" s="4" t="s">
        <v>1796</v>
      </c>
    </row>
    <row r="107" spans="1:13" ht="150" x14ac:dyDescent="0.25">
      <c r="A107" s="1" t="s">
        <v>1817</v>
      </c>
      <c r="B107" s="1" t="s">
        <v>257</v>
      </c>
      <c r="C107" s="1" t="s">
        <v>1829</v>
      </c>
      <c r="D107" s="102"/>
      <c r="E107" s="1" t="s">
        <v>1855</v>
      </c>
      <c r="F107" s="1">
        <v>0</v>
      </c>
      <c r="G107" s="1">
        <v>10</v>
      </c>
      <c r="H107" s="1">
        <v>1</v>
      </c>
      <c r="I107" s="1" t="s">
        <v>1795</v>
      </c>
      <c r="J107" s="4" t="s">
        <v>2062</v>
      </c>
      <c r="K107" s="4" t="s">
        <v>1796</v>
      </c>
    </row>
    <row r="108" spans="1:13" ht="150" x14ac:dyDescent="0.25">
      <c r="A108" s="1" t="s">
        <v>1817</v>
      </c>
      <c r="B108" s="1" t="s">
        <v>1822</v>
      </c>
      <c r="C108" s="1" t="s">
        <v>1830</v>
      </c>
      <c r="D108" s="102"/>
      <c r="E108" s="1" t="s">
        <v>1856</v>
      </c>
      <c r="F108" s="1">
        <v>0</v>
      </c>
      <c r="G108" s="1">
        <v>10</v>
      </c>
      <c r="H108" s="1">
        <v>1</v>
      </c>
      <c r="I108" s="1" t="s">
        <v>1795</v>
      </c>
      <c r="J108" s="4" t="s">
        <v>2062</v>
      </c>
      <c r="K108" s="4" t="s">
        <v>1796</v>
      </c>
    </row>
    <row r="109" spans="1:13" ht="150" x14ac:dyDescent="0.25">
      <c r="A109" s="1" t="s">
        <v>1817</v>
      </c>
      <c r="B109" s="1" t="s">
        <v>2399</v>
      </c>
      <c r="C109" s="1" t="s">
        <v>2400</v>
      </c>
      <c r="D109" s="102"/>
      <c r="E109" s="1" t="s">
        <v>2401</v>
      </c>
      <c r="F109" s="1">
        <v>0</v>
      </c>
      <c r="G109" s="1">
        <v>10</v>
      </c>
      <c r="H109" s="1">
        <v>1</v>
      </c>
      <c r="I109" s="1" t="s">
        <v>1795</v>
      </c>
      <c r="J109" s="4" t="s">
        <v>2062</v>
      </c>
      <c r="K109" s="4" t="s">
        <v>1796</v>
      </c>
    </row>
    <row r="110" spans="1:13" ht="150" x14ac:dyDescent="0.25">
      <c r="A110" s="1" t="s">
        <v>1817</v>
      </c>
      <c r="B110" s="1" t="s">
        <v>1823</v>
      </c>
      <c r="C110" s="1" t="s">
        <v>1831</v>
      </c>
      <c r="D110" s="102"/>
      <c r="E110" s="1" t="s">
        <v>1857</v>
      </c>
      <c r="F110" s="1">
        <v>0</v>
      </c>
      <c r="G110" s="1">
        <v>10</v>
      </c>
      <c r="H110" s="1">
        <v>1</v>
      </c>
      <c r="I110" s="1" t="s">
        <v>1795</v>
      </c>
      <c r="J110" s="4" t="s">
        <v>2062</v>
      </c>
      <c r="K110" s="4" t="s">
        <v>1796</v>
      </c>
    </row>
    <row r="111" spans="1:13" ht="150" x14ac:dyDescent="0.25">
      <c r="A111" s="1" t="s">
        <v>1817</v>
      </c>
      <c r="B111" s="1" t="s">
        <v>1824</v>
      </c>
      <c r="C111" s="1" t="s">
        <v>1832</v>
      </c>
      <c r="D111" s="102"/>
      <c r="E111" s="1" t="s">
        <v>1858</v>
      </c>
      <c r="F111" s="1">
        <v>0</v>
      </c>
      <c r="G111" s="1">
        <v>10</v>
      </c>
      <c r="H111" s="1">
        <v>1</v>
      </c>
      <c r="I111" s="1" t="s">
        <v>1795</v>
      </c>
      <c r="J111" s="4" t="s">
        <v>2062</v>
      </c>
      <c r="K111" s="4" t="s">
        <v>1796</v>
      </c>
    </row>
    <row r="112" spans="1:13" ht="60" x14ac:dyDescent="0.25">
      <c r="A112" s="1" t="s">
        <v>1695</v>
      </c>
      <c r="B112" s="1" t="s">
        <v>1696</v>
      </c>
      <c r="C112" s="1" t="s">
        <v>2224</v>
      </c>
      <c r="D112" s="102"/>
      <c r="E112" s="1" t="s">
        <v>1697</v>
      </c>
      <c r="F112" s="1">
        <v>0</v>
      </c>
      <c r="G112" s="1">
        <v>1</v>
      </c>
      <c r="H112" s="1">
        <v>1</v>
      </c>
      <c r="I112" s="47" t="s">
        <v>29</v>
      </c>
      <c r="J112" s="1" t="s">
        <v>2687</v>
      </c>
      <c r="K112" s="1"/>
      <c r="L112" s="1"/>
      <c r="M112" s="175"/>
    </row>
    <row r="113" spans="1:10" ht="120" x14ac:dyDescent="0.25">
      <c r="A113" s="1" t="s">
        <v>1695</v>
      </c>
      <c r="B113" s="1" t="s">
        <v>2112</v>
      </c>
      <c r="C113" s="1" t="s">
        <v>2110</v>
      </c>
      <c r="D113" s="102"/>
      <c r="E113" s="102"/>
      <c r="F113" s="1">
        <v>0</v>
      </c>
      <c r="G113" s="1">
        <v>1</v>
      </c>
      <c r="H113" s="1">
        <v>1</v>
      </c>
      <c r="I113" s="47" t="s">
        <v>29</v>
      </c>
      <c r="J113" s="1" t="s">
        <v>2111</v>
      </c>
    </row>
    <row r="114" spans="1:10" x14ac:dyDescent="0.25">
      <c r="A114" t="s">
        <v>1695</v>
      </c>
      <c r="B114" t="s">
        <v>2112</v>
      </c>
      <c r="C114" t="s">
        <v>2110</v>
      </c>
      <c r="D114" s="126"/>
      <c r="E114" s="126"/>
      <c r="F114">
        <v>0</v>
      </c>
      <c r="G114">
        <v>1</v>
      </c>
      <c r="H114">
        <v>1</v>
      </c>
      <c r="I114" s="218" t="s">
        <v>29</v>
      </c>
      <c r="J114" t="s">
        <v>2111</v>
      </c>
    </row>
  </sheetData>
  <autoFilter ref="A3:N114"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E1" zoomScale="85" zoomScaleNormal="85" workbookViewId="0">
      <pane ySplit="1" topLeftCell="A158" activePane="bottomLeft" state="frozen"/>
      <selection pane="bottomLeft" activeCell="H187" sqref="H187"/>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2718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2718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2718</v>
      </c>
      <c r="G4" s="2" t="s">
        <v>1126</v>
      </c>
      <c r="H4" s="49">
        <v>302</v>
      </c>
      <c r="I4" s="197"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2718</v>
      </c>
      <c r="G5" s="2" t="s">
        <v>1127</v>
      </c>
      <c r="H5" s="49">
        <v>303</v>
      </c>
      <c r="I5" s="197"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2718</v>
      </c>
      <c r="G6" s="2" t="s">
        <v>1205</v>
      </c>
      <c r="H6" s="49">
        <v>304</v>
      </c>
      <c r="I6" s="197"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2718</v>
      </c>
      <c r="G7" s="2" t="s">
        <v>1129</v>
      </c>
      <c r="H7" s="49">
        <v>305</v>
      </c>
      <c r="I7" s="197"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2718</v>
      </c>
      <c r="G8" s="2" t="s">
        <v>1130</v>
      </c>
      <c r="H8" s="49">
        <v>306</v>
      </c>
      <c r="I8" s="197"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2718</v>
      </c>
      <c r="G9" s="2" t="s">
        <v>1131</v>
      </c>
      <c r="H9" s="49">
        <v>307</v>
      </c>
      <c r="I9" s="197"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2718</v>
      </c>
      <c r="G10" s="2" t="s">
        <v>1132</v>
      </c>
      <c r="H10" s="49">
        <v>308</v>
      </c>
      <c r="I10" s="198"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2718</v>
      </c>
      <c r="G11" s="2" t="s">
        <v>1133</v>
      </c>
      <c r="H11" s="49">
        <v>309</v>
      </c>
      <c r="I11" t="s">
        <v>43</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2677</v>
      </c>
      <c r="G12" s="2" t="s">
        <v>1307</v>
      </c>
      <c r="H12" s="49">
        <v>310</v>
      </c>
      <c r="I12" s="197"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2677</v>
      </c>
      <c r="G13" s="2" t="s">
        <v>471</v>
      </c>
      <c r="H13" s="49">
        <v>311</v>
      </c>
      <c r="I13" s="197"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2677</v>
      </c>
      <c r="G14" s="2" t="s">
        <v>1126</v>
      </c>
      <c r="H14" s="49">
        <v>312</v>
      </c>
      <c r="I14" s="197"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2677</v>
      </c>
      <c r="G15" s="2" t="s">
        <v>1127</v>
      </c>
      <c r="H15" s="49">
        <v>313</v>
      </c>
      <c r="I15" s="197"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2677</v>
      </c>
      <c r="G16" s="2" t="s">
        <v>1205</v>
      </c>
      <c r="H16" s="49">
        <v>314</v>
      </c>
      <c r="I16" s="197"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2677</v>
      </c>
      <c r="G17" s="2" t="s">
        <v>1129</v>
      </c>
      <c r="H17" s="49">
        <v>315</v>
      </c>
      <c r="I17" s="197"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2677</v>
      </c>
      <c r="G18" s="2" t="s">
        <v>1130</v>
      </c>
      <c r="H18" s="49">
        <v>316</v>
      </c>
      <c r="I18" s="197"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2677</v>
      </c>
      <c r="G19" s="2" t="s">
        <v>1131</v>
      </c>
      <c r="H19" s="49">
        <v>317</v>
      </c>
      <c r="I19" s="197"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2677</v>
      </c>
      <c r="G20" s="2" t="s">
        <v>1132</v>
      </c>
      <c r="H20" s="49">
        <v>318</v>
      </c>
      <c r="I20" s="198"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2677</v>
      </c>
      <c r="G21" s="2" t="s">
        <v>1133</v>
      </c>
      <c r="H21" s="49">
        <v>319</v>
      </c>
      <c r="I21" t="s">
        <v>43</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2114</v>
      </c>
      <c r="G22" s="2" t="s">
        <v>1307</v>
      </c>
      <c r="H22" s="49">
        <v>320</v>
      </c>
      <c r="I22" s="197"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2114</v>
      </c>
      <c r="G23" s="2" t="s">
        <v>471</v>
      </c>
      <c r="H23" s="49">
        <v>321</v>
      </c>
      <c r="I23" s="198"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2114</v>
      </c>
      <c r="G24" s="2" t="s">
        <v>1126</v>
      </c>
      <c r="H24" s="49">
        <v>322</v>
      </c>
      <c r="I24" s="197"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2114</v>
      </c>
      <c r="G25" s="2" t="s">
        <v>1127</v>
      </c>
      <c r="H25" s="49">
        <v>323</v>
      </c>
      <c r="I25" s="198"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2114</v>
      </c>
      <c r="G26" s="2" t="s">
        <v>1205</v>
      </c>
      <c r="H26" s="49">
        <v>324</v>
      </c>
      <c r="I26" s="198"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2114</v>
      </c>
      <c r="G27" s="2" t="s">
        <v>1129</v>
      </c>
      <c r="H27" s="49">
        <v>325</v>
      </c>
      <c r="I27" s="198"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2114</v>
      </c>
      <c r="G28" s="2" t="s">
        <v>1130</v>
      </c>
      <c r="H28" s="49">
        <v>326</v>
      </c>
      <c r="I28" s="198"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2114</v>
      </c>
      <c r="G29" s="2" t="s">
        <v>1131</v>
      </c>
      <c r="H29" s="49">
        <v>327</v>
      </c>
      <c r="I29" s="198"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2114</v>
      </c>
      <c r="G30" s="2" t="s">
        <v>1132</v>
      </c>
      <c r="H30" s="49">
        <v>328</v>
      </c>
      <c r="I30" s="198"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2114</v>
      </c>
      <c r="G31" s="2" t="s">
        <v>1133</v>
      </c>
      <c r="H31" s="49">
        <v>329</v>
      </c>
      <c r="I31" s="198"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2115</v>
      </c>
      <c r="G32" s="2" t="s">
        <v>1307</v>
      </c>
      <c r="H32" s="49">
        <v>330</v>
      </c>
      <c r="I32" s="197"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2115</v>
      </c>
      <c r="G33" s="2" t="s">
        <v>471</v>
      </c>
      <c r="H33" s="49">
        <v>331</v>
      </c>
      <c r="I33" s="197"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2115</v>
      </c>
      <c r="G34" s="2" t="s">
        <v>1126</v>
      </c>
      <c r="H34" s="49">
        <v>332</v>
      </c>
      <c r="I34" s="197"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2115</v>
      </c>
      <c r="G35" s="2" t="s">
        <v>1127</v>
      </c>
      <c r="H35" s="49">
        <v>333</v>
      </c>
      <c r="I35" s="197"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2115</v>
      </c>
      <c r="G36" s="2" t="s">
        <v>1205</v>
      </c>
      <c r="H36" s="49">
        <v>334</v>
      </c>
      <c r="I36" s="197"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2115</v>
      </c>
      <c r="G37" s="2" t="s">
        <v>1129</v>
      </c>
      <c r="H37" s="49">
        <v>335</v>
      </c>
      <c r="I37" s="198"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2115</v>
      </c>
      <c r="G38" s="2" t="s">
        <v>1130</v>
      </c>
      <c r="H38" s="49">
        <v>336</v>
      </c>
      <c r="I38" s="197"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2115</v>
      </c>
      <c r="G39" s="2" t="s">
        <v>1131</v>
      </c>
      <c r="H39" s="49">
        <v>337</v>
      </c>
      <c r="I39" s="197"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2115</v>
      </c>
      <c r="G40" s="2" t="s">
        <v>1132</v>
      </c>
      <c r="H40" s="49">
        <v>338</v>
      </c>
      <c r="I40" s="198"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2115</v>
      </c>
      <c r="G41" s="2" t="s">
        <v>1133</v>
      </c>
      <c r="H41" s="49">
        <v>339</v>
      </c>
      <c r="I41" s="198"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2116</v>
      </c>
      <c r="G42" s="2" t="s">
        <v>1307</v>
      </c>
      <c r="H42" s="49">
        <v>340</v>
      </c>
      <c r="I42" s="197"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2116</v>
      </c>
      <c r="G43" s="2" t="s">
        <v>471</v>
      </c>
      <c r="H43" s="49">
        <v>341</v>
      </c>
      <c r="I43" s="197"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2116</v>
      </c>
      <c r="G44" s="2" t="s">
        <v>1126</v>
      </c>
      <c r="H44" s="49">
        <v>342</v>
      </c>
      <c r="I44" s="197"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2116</v>
      </c>
      <c r="G45" s="2" t="s">
        <v>1127</v>
      </c>
      <c r="H45" s="49">
        <v>343</v>
      </c>
      <c r="I45" s="197"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2116</v>
      </c>
      <c r="G46" s="2" t="s">
        <v>1205</v>
      </c>
      <c r="H46" s="49">
        <v>344</v>
      </c>
      <c r="I46" s="197"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2116</v>
      </c>
      <c r="G47" s="2" t="s">
        <v>1129</v>
      </c>
      <c r="H47" s="49">
        <v>345</v>
      </c>
      <c r="I47" s="198"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2116</v>
      </c>
      <c r="G48" s="2" t="s">
        <v>1130</v>
      </c>
      <c r="H48" s="49">
        <v>346</v>
      </c>
      <c r="I48" s="197"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2116</v>
      </c>
      <c r="G49" s="2" t="s">
        <v>1131</v>
      </c>
      <c r="H49" s="49">
        <v>347</v>
      </c>
      <c r="I49" s="197"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2116</v>
      </c>
      <c r="G50" s="2" t="s">
        <v>1132</v>
      </c>
      <c r="H50" s="49">
        <v>348</v>
      </c>
      <c r="I50" s="198"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2116</v>
      </c>
      <c r="G51" s="2" t="s">
        <v>1133</v>
      </c>
      <c r="H51" s="49">
        <v>349</v>
      </c>
      <c r="I51" s="198"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2117</v>
      </c>
      <c r="G52" s="2" t="s">
        <v>1307</v>
      </c>
      <c r="H52" s="49">
        <v>350</v>
      </c>
      <c r="I52" s="197"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2117</v>
      </c>
      <c r="G53" s="2" t="s">
        <v>471</v>
      </c>
      <c r="H53" s="49">
        <v>351</v>
      </c>
      <c r="I53" s="197"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2117</v>
      </c>
      <c r="G54" s="2" t="s">
        <v>1126</v>
      </c>
      <c r="H54" s="49">
        <v>352</v>
      </c>
      <c r="I54" s="197"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2117</v>
      </c>
      <c r="G55" s="2" t="s">
        <v>1127</v>
      </c>
      <c r="H55" s="49">
        <v>353</v>
      </c>
      <c r="I55" s="197"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2117</v>
      </c>
      <c r="G56" s="2" t="s">
        <v>1205</v>
      </c>
      <c r="H56" s="49">
        <v>354</v>
      </c>
      <c r="I56" s="197"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2117</v>
      </c>
      <c r="G57" s="2" t="s">
        <v>1129</v>
      </c>
      <c r="H57" s="49">
        <v>355</v>
      </c>
      <c r="I57" s="197"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2117</v>
      </c>
      <c r="G58" s="2" t="s">
        <v>1130</v>
      </c>
      <c r="H58" s="49">
        <v>356</v>
      </c>
      <c r="I58" s="197"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2117</v>
      </c>
      <c r="G59" s="2" t="s">
        <v>1131</v>
      </c>
      <c r="H59" s="49">
        <v>357</v>
      </c>
      <c r="I59" s="197"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2117</v>
      </c>
      <c r="G60" s="2" t="s">
        <v>1132</v>
      </c>
      <c r="H60" s="49">
        <v>358</v>
      </c>
      <c r="I60" s="198"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2117</v>
      </c>
      <c r="G61" s="2" t="s">
        <v>1133</v>
      </c>
      <c r="H61" s="49">
        <v>359</v>
      </c>
      <c r="I61" s="198"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2256</v>
      </c>
      <c r="H62" s="49">
        <v>360</v>
      </c>
      <c r="I62" s="198"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2241</v>
      </c>
      <c r="D63" s="47" t="s">
        <v>37</v>
      </c>
      <c r="E63" s="47" t="s">
        <v>1136</v>
      </c>
      <c r="F63" s="2" t="s">
        <v>2676</v>
      </c>
      <c r="G63" s="47" t="s">
        <v>2246</v>
      </c>
      <c r="H63" s="49">
        <v>189</v>
      </c>
      <c r="I63" s="197"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15000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vehicle</v>
      </c>
      <c r="P63" s="177"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2676</v>
      </c>
      <c r="G64" s="2" t="s">
        <v>2247</v>
      </c>
      <c r="H64" s="44">
        <v>592</v>
      </c>
      <c r="I64" s="198"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15000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vehicle</v>
      </c>
      <c r="P64" s="177"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2676</v>
      </c>
      <c r="G65" s="2" t="s">
        <v>2248</v>
      </c>
      <c r="H65" s="44">
        <v>593</v>
      </c>
      <c r="I65" s="198"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15000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vehicle</v>
      </c>
      <c r="P65" s="177"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2676</v>
      </c>
      <c r="G66" s="2" t="s">
        <v>2249</v>
      </c>
      <c r="H66" s="44">
        <v>594</v>
      </c>
      <c r="I66" s="198"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15000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vehicle</v>
      </c>
      <c r="P66" s="177"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2676</v>
      </c>
      <c r="G67" s="2" t="s">
        <v>2250</v>
      </c>
      <c r="H67" s="44">
        <v>595</v>
      </c>
      <c r="I67" s="197"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15000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vehicle</v>
      </c>
      <c r="P67" s="177"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2676</v>
      </c>
      <c r="G68" s="2" t="s">
        <v>1387</v>
      </c>
      <c r="H68" s="44">
        <v>596</v>
      </c>
      <c r="I68" s="198"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15000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vehicle</v>
      </c>
      <c r="P68" s="177"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2676</v>
      </c>
      <c r="G69" s="2" t="s">
        <v>2251</v>
      </c>
      <c r="H69" s="44">
        <v>597</v>
      </c>
      <c r="I69" s="197"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15000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vehicle</v>
      </c>
      <c r="P69" s="177"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2246</v>
      </c>
      <c r="H70" s="44">
        <v>598</v>
      </c>
      <c r="I70" s="197"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15000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vehicle</v>
      </c>
      <c r="P70" s="177"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2247</v>
      </c>
      <c r="H71" s="44">
        <v>599</v>
      </c>
      <c r="I71" s="198"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15000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vehicle</v>
      </c>
      <c r="P71" s="177"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2248</v>
      </c>
      <c r="H72" s="44">
        <v>600</v>
      </c>
      <c r="I72" s="198"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15000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vehicle</v>
      </c>
      <c r="P72" s="177"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2249</v>
      </c>
      <c r="H73" s="44">
        <v>601</v>
      </c>
      <c r="I73" s="198"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15000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vehicle</v>
      </c>
      <c r="P73" s="177"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2250</v>
      </c>
      <c r="H74" s="44">
        <v>602</v>
      </c>
      <c r="I74" s="197"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15000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vehicle</v>
      </c>
      <c r="P74" s="177"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15000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vehicle</v>
      </c>
      <c r="P75" s="177"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2251</v>
      </c>
      <c r="H76" s="44">
        <v>1657</v>
      </c>
      <c r="I76" s="197"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15000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vehicle</v>
      </c>
      <c r="P76" s="177"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2118</v>
      </c>
      <c r="G77" s="47" t="s">
        <v>2246</v>
      </c>
      <c r="H77" s="44">
        <v>1658</v>
      </c>
      <c r="I77" s="198"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15000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vehicle</v>
      </c>
      <c r="P77" s="177"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2118</v>
      </c>
      <c r="G78" s="2" t="s">
        <v>2247</v>
      </c>
      <c r="H78" s="44">
        <v>1659</v>
      </c>
      <c r="I78" s="198"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15000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vehicle</v>
      </c>
      <c r="P78" s="177"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2118</v>
      </c>
      <c r="G79" s="2" t="s">
        <v>2248</v>
      </c>
      <c r="H79" s="44">
        <v>1660</v>
      </c>
      <c r="I79" s="198"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15000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vehicle</v>
      </c>
      <c r="P79" s="177"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2118</v>
      </c>
      <c r="G80" s="2" t="s">
        <v>2249</v>
      </c>
      <c r="H80" s="44">
        <v>1661</v>
      </c>
      <c r="I80" s="198"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15000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vehicle</v>
      </c>
      <c r="P80" s="177"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2118</v>
      </c>
      <c r="G81" s="2" t="s">
        <v>2250</v>
      </c>
      <c r="H81" s="44">
        <v>1662</v>
      </c>
      <c r="I81" s="198"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15000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vehicle</v>
      </c>
      <c r="P81" s="177"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2118</v>
      </c>
      <c r="G82" s="2" t="s">
        <v>1387</v>
      </c>
      <c r="H82" s="44">
        <v>1663</v>
      </c>
      <c r="I82" s="198"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15000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vehicle</v>
      </c>
      <c r="P82" s="177"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2118</v>
      </c>
      <c r="G83" s="2" t="s">
        <v>2251</v>
      </c>
      <c r="H83" s="44">
        <v>1664</v>
      </c>
      <c r="I83" s="198"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15000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vehicle</v>
      </c>
      <c r="P83" s="177"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2246</v>
      </c>
      <c r="H84" s="44">
        <v>1665</v>
      </c>
      <c r="I84" t="s">
        <v>43</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15000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vehicle</v>
      </c>
      <c r="P84" s="177"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2247</v>
      </c>
      <c r="H85" s="44">
        <v>1666</v>
      </c>
      <c r="I85" s="198"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15000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vehicle</v>
      </c>
      <c r="P85" s="177"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2248</v>
      </c>
      <c r="H86" s="44">
        <v>1667</v>
      </c>
      <c r="I86" s="198"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15000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vehicle</v>
      </c>
      <c r="P86" s="177"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2249</v>
      </c>
      <c r="H87" s="44">
        <v>1668</v>
      </c>
      <c r="I87" s="198"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15000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vehicle</v>
      </c>
      <c r="P87" s="177"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2250</v>
      </c>
      <c r="H88" s="44">
        <v>1669</v>
      </c>
      <c r="I88" s="198"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15000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vehicle</v>
      </c>
      <c r="P88" s="177"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15000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vehicle</v>
      </c>
      <c r="P89" s="177"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2251</v>
      </c>
      <c r="H90" s="44">
        <v>1671</v>
      </c>
      <c r="I90" s="198"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15000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vehicle</v>
      </c>
      <c r="P90" s="177"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2119</v>
      </c>
      <c r="G91" s="47" t="s">
        <v>2246</v>
      </c>
      <c r="H91" s="44">
        <v>1672</v>
      </c>
      <c r="I91" t="s">
        <v>43</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15000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vehicle</v>
      </c>
      <c r="P91" s="177"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2119</v>
      </c>
      <c r="G92" s="2" t="s">
        <v>2247</v>
      </c>
      <c r="H92" s="44">
        <v>1673</v>
      </c>
      <c r="I92" s="198"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15000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vehicle</v>
      </c>
      <c r="P92" s="177"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2119</v>
      </c>
      <c r="G93" s="2" t="s">
        <v>2248</v>
      </c>
      <c r="H93" s="44">
        <v>1674</v>
      </c>
      <c r="I93" s="198"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15000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vehicle</v>
      </c>
      <c r="P93" s="177"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2119</v>
      </c>
      <c r="G94" s="2" t="s">
        <v>2249</v>
      </c>
      <c r="H94" s="44">
        <v>1675</v>
      </c>
      <c r="I94" s="198"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15000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vehicle</v>
      </c>
      <c r="P94" s="177"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2119</v>
      </c>
      <c r="G95" s="2" t="s">
        <v>2250</v>
      </c>
      <c r="H95" s="44">
        <v>1676</v>
      </c>
      <c r="I95" s="198"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15000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vehicle</v>
      </c>
      <c r="P95" s="177"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2119</v>
      </c>
      <c r="G96" s="2" t="s">
        <v>1387</v>
      </c>
      <c r="H96" s="44">
        <v>1677</v>
      </c>
      <c r="I96" s="198"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15000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vehicle</v>
      </c>
      <c r="P96" s="177"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2119</v>
      </c>
      <c r="G97" s="2" t="s">
        <v>2251</v>
      </c>
      <c r="H97" s="44">
        <v>1678</v>
      </c>
      <c r="I97" s="198"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15000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vehicle</v>
      </c>
      <c r="P97" s="177"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2246</v>
      </c>
      <c r="H98" s="44">
        <v>1679</v>
      </c>
      <c r="I98" s="197"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15000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vehicle</v>
      </c>
      <c r="P98" s="177"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2247</v>
      </c>
      <c r="H99" s="44">
        <v>1680</v>
      </c>
      <c r="I99" s="198"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15000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vehicle</v>
      </c>
      <c r="P99" s="177"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2248</v>
      </c>
      <c r="H100" s="44">
        <v>1681</v>
      </c>
      <c r="I100" s="198"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15000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vehicle</v>
      </c>
      <c r="P100" s="177"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2249</v>
      </c>
      <c r="H101" s="44">
        <v>1682</v>
      </c>
      <c r="I101" s="198"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15000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vehicle</v>
      </c>
      <c r="P101" s="177"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2250</v>
      </c>
      <c r="H102" s="44">
        <v>1683</v>
      </c>
      <c r="I102" s="197"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15000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vehicle</v>
      </c>
      <c r="P102" s="177"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15000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vehicle</v>
      </c>
      <c r="P103" s="177"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2251</v>
      </c>
      <c r="H104" s="44">
        <v>1685</v>
      </c>
      <c r="I104" s="197"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15000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vehicle</v>
      </c>
      <c r="P104" s="177"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2242</v>
      </c>
      <c r="D105" s="47" t="s">
        <v>37</v>
      </c>
      <c r="E105" s="47" t="s">
        <v>1136</v>
      </c>
      <c r="F105" s="2" t="s">
        <v>2675</v>
      </c>
      <c r="G105" s="47" t="s">
        <v>2246</v>
      </c>
      <c r="H105" s="44">
        <v>1686</v>
      </c>
      <c r="I105" s="197"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35000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vehicle</v>
      </c>
      <c r="P105" s="177"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2675</v>
      </c>
      <c r="G106" s="2" t="s">
        <v>2247</v>
      </c>
      <c r="H106" s="44">
        <v>1687</v>
      </c>
      <c r="I106" s="197"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35000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vehicle</v>
      </c>
      <c r="P106" s="177"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2675</v>
      </c>
      <c r="G107" s="2" t="s">
        <v>2248</v>
      </c>
      <c r="H107" s="44">
        <v>1688</v>
      </c>
      <c r="I107" s="198"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35000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vehicle</v>
      </c>
      <c r="P107" s="177"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2675</v>
      </c>
      <c r="G108" s="2" t="s">
        <v>2249</v>
      </c>
      <c r="H108" s="44">
        <v>1689</v>
      </c>
      <c r="I108" s="198"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35000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vehicle</v>
      </c>
      <c r="P108" s="177"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2675</v>
      </c>
      <c r="G109" s="2" t="s">
        <v>2250</v>
      </c>
      <c r="H109" s="44">
        <v>1690</v>
      </c>
      <c r="I109" s="198"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35000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vehicle</v>
      </c>
      <c r="P109" s="177"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2675</v>
      </c>
      <c r="G110" s="2" t="s">
        <v>1387</v>
      </c>
      <c r="H110" s="44">
        <v>1691</v>
      </c>
      <c r="I110" s="197"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35000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vehicle</v>
      </c>
      <c r="P110" s="177"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2675</v>
      </c>
      <c r="G111" s="2" t="s">
        <v>2251</v>
      </c>
      <c r="H111" s="44">
        <v>1692</v>
      </c>
      <c r="I111" s="198"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35000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vehicle</v>
      </c>
      <c r="P111" s="177"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2678</v>
      </c>
      <c r="G112" s="47" t="s">
        <v>2246</v>
      </c>
      <c r="H112" s="44">
        <v>1693</v>
      </c>
      <c r="I112" s="197"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35000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vehicle</v>
      </c>
      <c r="P112" s="177"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2678</v>
      </c>
      <c r="G113" s="2" t="s">
        <v>2247</v>
      </c>
      <c r="H113" s="44">
        <v>1694</v>
      </c>
      <c r="I113" t="s">
        <v>43</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35000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vehicle</v>
      </c>
      <c r="P113" s="177"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2678</v>
      </c>
      <c r="G114" s="2" t="s">
        <v>2248</v>
      </c>
      <c r="H114" s="44">
        <v>1695</v>
      </c>
      <c r="I114" s="198"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35000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vehicle</v>
      </c>
      <c r="P114" s="177"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2678</v>
      </c>
      <c r="G115" s="2" t="s">
        <v>2249</v>
      </c>
      <c r="H115" s="44">
        <v>1696</v>
      </c>
      <c r="I115" s="198"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35000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vehicle</v>
      </c>
      <c r="P115" s="177"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2678</v>
      </c>
      <c r="G116" s="2" t="s">
        <v>2250</v>
      </c>
      <c r="H116" s="44">
        <v>1697</v>
      </c>
      <c r="I116" s="197"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35000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vehicle</v>
      </c>
      <c r="P116" s="177"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2678</v>
      </c>
      <c r="G117" s="2" t="s">
        <v>1387</v>
      </c>
      <c r="H117" s="44">
        <v>1698</v>
      </c>
      <c r="I117" t="s">
        <v>43</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35000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vehicle</v>
      </c>
      <c r="P117" s="177"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2678</v>
      </c>
      <c r="G118" s="2" t="s">
        <v>2251</v>
      </c>
      <c r="H118" s="44">
        <v>1699</v>
      </c>
      <c r="I118" s="197"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35000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vehicle</v>
      </c>
      <c r="P118" s="177"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2118</v>
      </c>
      <c r="G119" s="47" t="s">
        <v>2246</v>
      </c>
      <c r="H119" s="44">
        <v>1700</v>
      </c>
      <c r="I119" t="s">
        <v>43</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35000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vehicle</v>
      </c>
      <c r="P119" s="177"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2118</v>
      </c>
      <c r="G120" s="2" t="s">
        <v>2247</v>
      </c>
      <c r="H120" s="44">
        <v>1701</v>
      </c>
      <c r="I120" s="198"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35000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vehicle</v>
      </c>
      <c r="P120" s="177"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2118</v>
      </c>
      <c r="G121" s="2" t="s">
        <v>2248</v>
      </c>
      <c r="H121" s="44">
        <v>1702</v>
      </c>
      <c r="I121" s="198"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35000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vehicle</v>
      </c>
      <c r="P121" s="177"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2118</v>
      </c>
      <c r="G122" s="2" t="s">
        <v>2249</v>
      </c>
      <c r="H122" s="44">
        <v>1703</v>
      </c>
      <c r="I122" s="198"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35000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vehicle</v>
      </c>
      <c r="P122" s="177"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2118</v>
      </c>
      <c r="G123" s="2" t="s">
        <v>2250</v>
      </c>
      <c r="H123" s="44">
        <v>1704</v>
      </c>
      <c r="I123" s="198"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35000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vehicle</v>
      </c>
      <c r="P123" s="177"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2118</v>
      </c>
      <c r="G124" s="2" t="s">
        <v>1387</v>
      </c>
      <c r="H124" s="44">
        <v>1705</v>
      </c>
      <c r="I124" s="198"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35000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vehicle</v>
      </c>
      <c r="P124" s="177"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2118</v>
      </c>
      <c r="G125" s="2" t="s">
        <v>2251</v>
      </c>
      <c r="H125" s="44">
        <v>1706</v>
      </c>
      <c r="I125" s="198"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35000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vehicle</v>
      </c>
      <c r="P125" s="177"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2246</v>
      </c>
      <c r="H126" s="44">
        <v>1707</v>
      </c>
      <c r="I126" t="s">
        <v>43</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35000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vehicle</v>
      </c>
      <c r="P126" s="177"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2247</v>
      </c>
      <c r="H127" s="44">
        <v>1708</v>
      </c>
      <c r="I127" s="198"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35000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vehicle</v>
      </c>
      <c r="P127" s="177"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2248</v>
      </c>
      <c r="H128" s="44">
        <v>1709</v>
      </c>
      <c r="I128" s="198"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35000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vehicle</v>
      </c>
      <c r="P128" s="177"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2249</v>
      </c>
      <c r="H129" s="44">
        <v>1710</v>
      </c>
      <c r="I129" s="198"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35000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vehicle</v>
      </c>
      <c r="P129" s="177"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2250</v>
      </c>
      <c r="H130" s="44">
        <v>1711</v>
      </c>
      <c r="I130" s="198"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35000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vehicle</v>
      </c>
      <c r="P130" s="177"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35000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vehicle</v>
      </c>
      <c r="P131" s="177"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2251</v>
      </c>
      <c r="H132" s="44">
        <v>1713</v>
      </c>
      <c r="I132" s="198"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35000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vehicle</v>
      </c>
      <c r="P132" s="177"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2120</v>
      </c>
      <c r="G133" s="47" t="s">
        <v>2246</v>
      </c>
      <c r="H133" s="44">
        <v>1714</v>
      </c>
      <c r="I133" t="s">
        <v>43</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35000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vehicle</v>
      </c>
      <c r="P133" s="177"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2120</v>
      </c>
      <c r="G134" s="2" t="s">
        <v>2247</v>
      </c>
      <c r="H134" s="44">
        <v>1715</v>
      </c>
      <c r="I134" s="198"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35000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vehicle</v>
      </c>
      <c r="P134" s="177"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2120</v>
      </c>
      <c r="G135" s="2" t="s">
        <v>2248</v>
      </c>
      <c r="H135" s="44">
        <v>1716</v>
      </c>
      <c r="I135" s="198"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35000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vehicle</v>
      </c>
      <c r="P135" s="177"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2120</v>
      </c>
      <c r="G136" s="2" t="s">
        <v>2249</v>
      </c>
      <c r="H136" s="44">
        <v>1717</v>
      </c>
      <c r="I136" s="198"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35000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vehicle</v>
      </c>
      <c r="P136" s="177"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2120</v>
      </c>
      <c r="G137" s="2" t="s">
        <v>2250</v>
      </c>
      <c r="H137" s="44">
        <v>1718</v>
      </c>
      <c r="I137" s="198"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35000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vehicle</v>
      </c>
      <c r="P137" s="177"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2120</v>
      </c>
      <c r="G138" s="2" t="s">
        <v>1387</v>
      </c>
      <c r="H138" s="44">
        <v>1719</v>
      </c>
      <c r="I138" s="198"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35000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vehicle</v>
      </c>
      <c r="P138" s="177"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2120</v>
      </c>
      <c r="G139" s="2" t="s">
        <v>2251</v>
      </c>
      <c r="H139" s="44">
        <v>1720</v>
      </c>
      <c r="I139" s="198"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35000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vehicle</v>
      </c>
      <c r="P139" s="177"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2246</v>
      </c>
      <c r="H140" s="44">
        <v>1721</v>
      </c>
      <c r="I140" t="s">
        <v>43</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35000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vehicle</v>
      </c>
      <c r="P140" s="177"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2247</v>
      </c>
      <c r="H141" s="44">
        <v>1722</v>
      </c>
      <c r="I141" s="198"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35000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vehicle</v>
      </c>
      <c r="P141" s="177"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2248</v>
      </c>
      <c r="H142" s="44">
        <v>1723</v>
      </c>
      <c r="I142" s="198"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35000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vehicle</v>
      </c>
      <c r="P142" s="177"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2249</v>
      </c>
      <c r="H143" s="44">
        <v>1724</v>
      </c>
      <c r="I143" s="198"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35000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vehicle</v>
      </c>
      <c r="P143" s="177"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2250</v>
      </c>
      <c r="H144" s="44">
        <v>1725</v>
      </c>
      <c r="I144" s="198"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35000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vehicle</v>
      </c>
      <c r="P144" s="177"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35000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vehicle</v>
      </c>
      <c r="P145" s="177"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2251</v>
      </c>
      <c r="H146" s="44">
        <v>1727</v>
      </c>
      <c r="I146" s="198"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35000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vehicle</v>
      </c>
      <c r="P146" s="177"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(hundredth liter per kilometer), which equates to a €297 fee on an LDV that gets 8.5 km/L if the pivot point is 10.6 km/L.  (To see this: 8.5 km/L is 0.12 L/km.  10.6 km/L is 0.094 L/km.  The difference is .026 L/km.  So in order to levy a €297 fee on the 8.5 km/L car when the pivot point is 10.6 km/L, we need a rate of €297/.026 L/km.)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2718</v>
      </c>
      <c r="H148" s="44">
        <v>362</v>
      </c>
      <c r="I148" s="2"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100km/L (inverse of L/100km)</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2678</v>
      </c>
      <c r="H149" s="44">
        <v>363</v>
      </c>
      <c r="I149" s="2"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100km/L (inverse of L/100km)</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100km/L (inverse of L/100km)</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2252</v>
      </c>
      <c r="H151" s="44">
        <v>365</v>
      </c>
      <c r="I151" s="2"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100km/L (inverse of L/100km)</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2118</v>
      </c>
      <c r="H152" s="44">
        <v>366</v>
      </c>
      <c r="I152" s="2" t="s">
        <v>44</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100km/L (inverse of L/100km)</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2118</v>
      </c>
      <c r="H153" s="44">
        <v>367</v>
      </c>
      <c r="I153" s="2" t="s">
        <v>44</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100km/L (inverse of L/100km)</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100km/L (inverse of L/100km)</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100km/L (inverse of L/100km)</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2119</v>
      </c>
      <c r="H156" s="44">
        <v>370</v>
      </c>
      <c r="I156" s="2" t="s">
        <v>44</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100km/L (inverse of L/100km)</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2120</v>
      </c>
      <c r="H157" s="44">
        <v>371</v>
      </c>
      <c r="I157" s="2" t="s">
        <v>44</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100km/L (inverse of L/100km)</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100km/L (inverse of L/100km)</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100km/L (inverse of L/100km)</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Freight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2458</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2718</v>
      </c>
      <c r="H162" s="44">
        <v>848</v>
      </c>
      <c r="I162" s="197"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2118</v>
      </c>
      <c r="H164" s="44">
        <v>850</v>
      </c>
      <c r="I164" s="197"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2119</v>
      </c>
      <c r="H166" s="44">
        <v>852</v>
      </c>
      <c r="I166" s="198"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2678</v>
      </c>
      <c r="H168" s="44">
        <v>854</v>
      </c>
      <c r="I168" s="198"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2252</v>
      </c>
      <c r="H169" s="44">
        <v>855</v>
      </c>
      <c r="I169" s="197"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2118</v>
      </c>
      <c r="H170" s="44">
        <v>856</v>
      </c>
      <c r="I170" s="198"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2120</v>
      </c>
      <c r="H172" s="44">
        <v>858</v>
      </c>
      <c r="I172" s="198"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2232</v>
      </c>
      <c r="D174" s="47" t="s">
        <v>45</v>
      </c>
      <c r="E174" s="47" t="s">
        <v>37</v>
      </c>
      <c r="F174" s="47" t="s">
        <v>83</v>
      </c>
      <c r="G174" s="2" t="s">
        <v>2718</v>
      </c>
      <c r="H174" s="49">
        <v>186</v>
      </c>
      <c r="I174" s="197"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of new vehicles sold</v>
      </c>
      <c r="P174" s="177"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2678</v>
      </c>
      <c r="H175" s="49">
        <v>203</v>
      </c>
      <c r="I175" s="198"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of new vehicles sold</v>
      </c>
      <c r="P175" s="177"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of new vehicles sold</v>
      </c>
      <c r="P176" s="177"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2252</v>
      </c>
      <c r="H177" s="49">
        <v>191</v>
      </c>
      <c r="I177" s="197"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of new vehicles sold</v>
      </c>
      <c r="P177" s="177"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2118</v>
      </c>
      <c r="H178" s="49">
        <v>496</v>
      </c>
      <c r="I178" s="197"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of new vehicles sold</v>
      </c>
      <c r="P178" s="177"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2118</v>
      </c>
      <c r="H179" s="49">
        <v>497</v>
      </c>
      <c r="I179" s="197"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of new vehicles sold</v>
      </c>
      <c r="P179" s="177"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of new vehicles sold</v>
      </c>
      <c r="P180" s="177"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of new vehicles sold</v>
      </c>
      <c r="P181" s="177"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2119</v>
      </c>
      <c r="H182" s="49">
        <v>500</v>
      </c>
      <c r="I182" s="197"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of new vehicles sold</v>
      </c>
      <c r="P182" s="177"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2120</v>
      </c>
      <c r="H183" s="49">
        <v>501</v>
      </c>
      <c r="I183" s="197"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of new vehicles sold</v>
      </c>
      <c r="P183" s="177"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of new vehicles sold</v>
      </c>
      <c r="P184" s="177"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of new vehicles sold</v>
      </c>
      <c r="P185" s="177"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2237</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2403</v>
      </c>
      <c r="H187" s="44">
        <v>2257</v>
      </c>
      <c r="I187" s="2" t="s">
        <v>44</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1</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on/off</v>
      </c>
      <c r="P187" s="177"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2711</v>
      </c>
      <c r="H188" s="44">
        <v>435</v>
      </c>
      <c r="I188" s="197"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2711</v>
      </c>
      <c r="H189" s="44">
        <v>436</v>
      </c>
      <c r="I189" s="47"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2711</v>
      </c>
      <c r="H190" s="44">
        <v>437</v>
      </c>
      <c r="I190" s="47"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2711</v>
      </c>
      <c r="H191" s="44">
        <v>438</v>
      </c>
      <c r="I191" s="197"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2711</v>
      </c>
      <c r="H192" s="44">
        <v>439</v>
      </c>
      <c r="I192" s="197"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heating-systems of the selected type(s) in buildings of the selected type(s) with electricity-using systems (heat pumps and direct electric heaters) // **Guidance for setting values:** In the  BAU scenario of the FORECAST model there is a increase of the electricity share for space and hot water heating from 6.3% in 2021 to 12.7 % in 2050. By changing this policy, the share of  electric heating systems can be increased.</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2711</v>
      </c>
      <c r="H203" s="44">
        <v>13</v>
      </c>
      <c r="I203" s="197"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2711</v>
      </c>
      <c r="H204" s="44">
        <v>14</v>
      </c>
      <c r="I204" s="197"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2711</v>
      </c>
      <c r="H205" s="44">
        <v>15</v>
      </c>
      <c r="I205" s="197"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2711</v>
      </c>
      <c r="H206" s="44">
        <v>16</v>
      </c>
      <c r="I206" s="197"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2711</v>
      </c>
      <c r="H207" s="44">
        <v>17</v>
      </c>
      <c r="I207" s="197"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2711</v>
      </c>
      <c r="H208" s="44">
        <v>18</v>
      </c>
      <c r="I208" s="197"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buildings-sector-main.html#solar-carve-out</v>
      </c>
      <c r="R221" s="177"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2253</v>
      </c>
      <c r="D223" s="47" t="s">
        <v>270</v>
      </c>
      <c r="E223" s="47"/>
      <c r="F223" s="47" t="s">
        <v>2711</v>
      </c>
      <c r="G223" s="47"/>
      <c r="H223" s="44">
        <v>147</v>
      </c>
      <c r="I223" s="197"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2711</v>
      </c>
      <c r="G227" s="47"/>
      <c r="H227" s="44">
        <v>378</v>
      </c>
      <c r="I227" s="197"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0.1</v>
      </c>
      <c r="O227" s="177" t="str">
        <f>IF(ISBLANK(INDEX('Policy Characteristics'!I:I,MATCH($C227,'Policy Characteristics'!$C:$C,0))),"",INDEX('Policy Characteristics'!I:I,MATCH($C227,'Policy Characteristics'!$C:$C,0)))</f>
        <v>% increase of renovation rate of existing buildings</v>
      </c>
      <c r="P227" s="177" t="str">
        <f>IF(ISBLANK(INDEX('Policy Characteristics'!J:J,MATCH($C227,'Policy Characteristics'!$C:$C,0))),"",INDEX('Policy Characteristics'!J:J,MATCH($C227,'Policy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0.1</v>
      </c>
      <c r="O228" s="177" t="str">
        <f>IF(ISBLANK(INDEX('Policy Characteristics'!I:I,MATCH($C228,'Policy Characteristics'!$C:$C,0))),"",INDEX('Policy Characteristics'!I:I,MATCH($C228,'Policy Characteristics'!$C:$C,0)))</f>
        <v>% increase of renovation rate of existing buildings</v>
      </c>
      <c r="P228" s="177" t="str">
        <f>IF(ISBLANK(INDEX('Policy Characteristics'!J:J,MATCH($C228,'Policy Characteristics'!$C:$C,0))),"",INDEX('Policy Characteristics'!J:J,MATCH($C228,'Policy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0.1</v>
      </c>
      <c r="O229" s="177" t="str">
        <f>IF(ISBLANK(INDEX('Policy Characteristics'!I:I,MATCH($C229,'Policy Characteristics'!$C:$C,0))),"",INDEX('Policy Characteristics'!I:I,MATCH($C229,'Policy Characteristics'!$C:$C,0)))</f>
        <v>% increase of renovation rate of existing buildings</v>
      </c>
      <c r="P229" s="177" t="str">
        <f>IF(ISBLANK(INDEX('Policy Characteristics'!J:J,MATCH($C229,'Policy Characteristics'!$C:$C,0))),"",INDEX('Policy Characteristics'!J:J,MATCH($C229,'Policy Characteristics'!$C:$C,0)))</f>
        <v xml:space="preserve">**Description:** The specified percentage describes the increase of the yearly renovation rate of the selected building type(s) regarding heating, cooling, and envelope components. // **Guidance for setting values:** In this model, e.g. the yearly renovation rate across EU27 is set to 1.2%, meaning that every year 1.2% of the buildings are renovated to reach at least the actual energy efficiency standards. Setting this value to 200%, means a 2-times faster renovation of the heating, cooling, and envelope components.
</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2278</v>
      </c>
      <c r="E239" s="47"/>
      <c r="F239" s="6" t="s">
        <v>2535</v>
      </c>
      <c r="G239" s="47"/>
      <c r="H239" s="44">
        <v>168</v>
      </c>
      <c r="I239" s="197"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2279</v>
      </c>
      <c r="E240" s="47"/>
      <c r="F240" s="6" t="s">
        <v>2228</v>
      </c>
      <c r="G240" s="47"/>
      <c r="H240" s="44">
        <v>1746</v>
      </c>
      <c r="I240" s="197"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2289</v>
      </c>
      <c r="G241" s="47"/>
      <c r="H241" s="49">
        <v>169</v>
      </c>
      <c r="I241" s="197"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2539</v>
      </c>
      <c r="G248" s="47"/>
      <c r="H248" s="44">
        <v>613</v>
      </c>
      <c r="I248" s="47"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2537</v>
      </c>
      <c r="G249" s="47"/>
      <c r="H249" s="44">
        <v>614</v>
      </c>
      <c r="I249" s="47"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2277</v>
      </c>
      <c r="E255" s="47"/>
      <c r="F255" s="6" t="s">
        <v>2284</v>
      </c>
      <c r="G255" s="47"/>
      <c r="H255" s="44">
        <v>1747</v>
      </c>
      <c r="I255" s="197"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2280</v>
      </c>
      <c r="E256" s="47"/>
      <c r="F256" s="6" t="s">
        <v>2285</v>
      </c>
      <c r="G256" s="47"/>
      <c r="H256" s="44">
        <v>1748</v>
      </c>
      <c r="I256" s="197"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2281</v>
      </c>
      <c r="E257" s="47"/>
      <c r="F257" s="6" t="s">
        <v>2286</v>
      </c>
      <c r="G257" s="47"/>
      <c r="H257" s="44">
        <v>1749</v>
      </c>
      <c r="I257" s="197"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2282</v>
      </c>
      <c r="E258" s="47"/>
      <c r="F258" s="6" t="s">
        <v>2287</v>
      </c>
      <c r="G258" s="47"/>
      <c r="H258" s="44">
        <v>1750</v>
      </c>
      <c r="I258" s="197"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2283</v>
      </c>
      <c r="E259" s="47"/>
      <c r="F259" s="6" t="s">
        <v>2288</v>
      </c>
      <c r="G259" s="47"/>
      <c r="H259" s="44">
        <v>1751</v>
      </c>
      <c r="I259" s="197"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2359</v>
      </c>
      <c r="E260" s="47"/>
      <c r="F260" s="6" t="s">
        <v>2357</v>
      </c>
      <c r="G260" s="47"/>
      <c r="H260" s="44">
        <v>1752</v>
      </c>
      <c r="I260" s="197"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2360</v>
      </c>
      <c r="E261" s="47"/>
      <c r="F261" s="6" t="s">
        <v>2358</v>
      </c>
      <c r="G261" s="47"/>
      <c r="H261" s="44">
        <v>2236</v>
      </c>
      <c r="I261" s="197"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2331</v>
      </c>
      <c r="D263" s="47"/>
      <c r="E263" s="47"/>
      <c r="F263" s="47"/>
      <c r="G263" s="47"/>
      <c r="H263" s="44">
        <v>2234</v>
      </c>
      <c r="I263" s="197"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2464</v>
      </c>
      <c r="D264" s="47"/>
      <c r="E264" s="47"/>
      <c r="F264" s="47"/>
      <c r="G264" s="47"/>
      <c r="H264" s="44">
        <v>2285</v>
      </c>
      <c r="I264" s="197"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2278</v>
      </c>
      <c r="E267" s="47"/>
      <c r="F267" s="6" t="s">
        <v>2535</v>
      </c>
      <c r="G267" s="6"/>
      <c r="H267" s="49">
        <v>526</v>
      </c>
      <c r="I267" s="47" t="s">
        <v>44</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2279</v>
      </c>
      <c r="E268" s="47"/>
      <c r="F268" s="6" t="s">
        <v>2228</v>
      </c>
      <c r="G268" s="6"/>
      <c r="H268" s="49">
        <v>1753</v>
      </c>
      <c r="I268" s="47" t="s">
        <v>44</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2289</v>
      </c>
      <c r="G269" s="6"/>
      <c r="H269" s="49">
        <v>527</v>
      </c>
      <c r="I269" s="47" t="s">
        <v>44</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2539</v>
      </c>
      <c r="G276" s="6"/>
      <c r="H276" s="49">
        <v>534</v>
      </c>
      <c r="I276" s="47"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2537</v>
      </c>
      <c r="G277" s="6"/>
      <c r="H277" s="49">
        <v>535</v>
      </c>
      <c r="I277" s="197"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2277</v>
      </c>
      <c r="E283" s="47"/>
      <c r="F283" s="6" t="s">
        <v>2284</v>
      </c>
      <c r="G283" s="6"/>
      <c r="H283" s="49">
        <v>1754</v>
      </c>
      <c r="I283" s="197"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2280</v>
      </c>
      <c r="E284" s="47"/>
      <c r="F284" s="6" t="s">
        <v>2285</v>
      </c>
      <c r="G284" s="6"/>
      <c r="H284" s="49">
        <v>1755</v>
      </c>
      <c r="I284" s="197"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2281</v>
      </c>
      <c r="E285" s="47"/>
      <c r="F285" s="6" t="s">
        <v>2286</v>
      </c>
      <c r="G285" s="6"/>
      <c r="H285" s="49">
        <v>1756</v>
      </c>
      <c r="I285" s="197"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2282</v>
      </c>
      <c r="E286" s="47"/>
      <c r="F286" s="6" t="s">
        <v>2287</v>
      </c>
      <c r="G286" s="6"/>
      <c r="H286" s="49">
        <v>1757</v>
      </c>
      <c r="I286" s="197"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2283</v>
      </c>
      <c r="E287" s="47"/>
      <c r="F287" s="6" t="s">
        <v>2288</v>
      </c>
      <c r="G287" s="6"/>
      <c r="H287" s="49">
        <v>1758</v>
      </c>
      <c r="I287" s="197"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2359</v>
      </c>
      <c r="E288" s="47"/>
      <c r="F288" s="6" t="s">
        <v>2357</v>
      </c>
      <c r="G288" s="6"/>
      <c r="H288" s="49">
        <v>1759</v>
      </c>
      <c r="I288" s="197"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2360</v>
      </c>
      <c r="E289" s="47"/>
      <c r="F289" s="6" t="s">
        <v>2358</v>
      </c>
      <c r="G289" s="6"/>
      <c r="H289" s="49">
        <v>2237</v>
      </c>
      <c r="I289" s="197"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2273</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2278</v>
      </c>
      <c r="E292" s="47"/>
      <c r="F292" s="6" t="s">
        <v>2535</v>
      </c>
      <c r="G292" s="6"/>
      <c r="H292" s="44">
        <v>1731</v>
      </c>
      <c r="I292" s="198"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2279</v>
      </c>
      <c r="E293" s="47"/>
      <c r="F293" s="6" t="s">
        <v>2228</v>
      </c>
      <c r="G293" s="6"/>
      <c r="H293" s="44">
        <v>1803</v>
      </c>
      <c r="I293" s="198"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2289</v>
      </c>
      <c r="G294" s="6"/>
      <c r="H294" s="44">
        <v>1732</v>
      </c>
      <c r="I294" s="198"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2539</v>
      </c>
      <c r="G301" s="6"/>
      <c r="H301" s="44">
        <v>1739</v>
      </c>
      <c r="I301" s="198"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2537</v>
      </c>
      <c r="G302" s="6"/>
      <c r="H302" s="44">
        <v>1740</v>
      </c>
      <c r="I302" s="198"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2277</v>
      </c>
      <c r="E308" s="47"/>
      <c r="F308" s="6" t="s">
        <v>2284</v>
      </c>
      <c r="G308" s="6"/>
      <c r="H308" s="44">
        <v>1804</v>
      </c>
      <c r="I308" s="6" t="s">
        <v>44</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2280</v>
      </c>
      <c r="E309" s="47"/>
      <c r="F309" s="6" t="s">
        <v>2285</v>
      </c>
      <c r="G309" s="6"/>
      <c r="H309" s="44">
        <v>1805</v>
      </c>
      <c r="I309" s="6" t="s">
        <v>44</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2281</v>
      </c>
      <c r="E310" s="47"/>
      <c r="F310" s="6" t="s">
        <v>2286</v>
      </c>
      <c r="G310" s="6"/>
      <c r="H310" s="44">
        <v>1806</v>
      </c>
      <c r="I310" s="6" t="s">
        <v>44</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2282</v>
      </c>
      <c r="E311" s="47"/>
      <c r="F311" s="6" t="s">
        <v>2287</v>
      </c>
      <c r="G311" s="6"/>
      <c r="H311" s="44">
        <v>1807</v>
      </c>
      <c r="I311" s="6" t="s">
        <v>44</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2283</v>
      </c>
      <c r="E312" s="47"/>
      <c r="F312" s="6" t="s">
        <v>2288</v>
      </c>
      <c r="G312" s="6"/>
      <c r="H312" s="44">
        <v>1808</v>
      </c>
      <c r="I312" s="6" t="s">
        <v>44</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2359</v>
      </c>
      <c r="E313" s="47"/>
      <c r="F313" s="6" t="s">
        <v>2357</v>
      </c>
      <c r="G313" s="6"/>
      <c r="H313" s="44">
        <v>1809</v>
      </c>
      <c r="I313" s="6" t="s">
        <v>44</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2360</v>
      </c>
      <c r="E314" s="47"/>
      <c r="F314" s="6" t="s">
        <v>2358</v>
      </c>
      <c r="G314" s="6"/>
      <c r="H314" s="44">
        <v>2238</v>
      </c>
      <c r="I314" s="6" t="s">
        <v>44</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2278</v>
      </c>
      <c r="E317" s="47"/>
      <c r="F317" s="6" t="s">
        <v>2535</v>
      </c>
      <c r="G317" s="47"/>
      <c r="H317" s="44">
        <v>1760</v>
      </c>
      <c r="I317" s="197"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2279</v>
      </c>
      <c r="E318" s="47"/>
      <c r="F318" s="6" t="s">
        <v>2228</v>
      </c>
      <c r="G318" s="47"/>
      <c r="H318" s="44">
        <v>620</v>
      </c>
      <c r="I318" s="197"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2289</v>
      </c>
      <c r="G319" s="47"/>
      <c r="H319" s="44">
        <v>32</v>
      </c>
      <c r="I319" s="197"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2539</v>
      </c>
      <c r="G326" s="47"/>
      <c r="H326" s="44">
        <v>627</v>
      </c>
      <c r="I326" s="197"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2537</v>
      </c>
      <c r="G327" s="47"/>
      <c r="H327" s="44">
        <v>628</v>
      </c>
      <c r="I327" s="197"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2277</v>
      </c>
      <c r="E333" s="47"/>
      <c r="F333" s="6" t="s">
        <v>2284</v>
      </c>
      <c r="G333" s="47"/>
      <c r="H333" s="44">
        <v>1761</v>
      </c>
      <c r="I333" s="197"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2280</v>
      </c>
      <c r="E334" s="47"/>
      <c r="F334" s="6" t="s">
        <v>2285</v>
      </c>
      <c r="G334" s="47"/>
      <c r="H334" s="44">
        <v>1762</v>
      </c>
      <c r="I334" s="197"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2281</v>
      </c>
      <c r="E335" s="47"/>
      <c r="F335" s="6" t="s">
        <v>2286</v>
      </c>
      <c r="G335" s="47"/>
      <c r="H335" s="44">
        <v>1763</v>
      </c>
      <c r="I335" s="197"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2282</v>
      </c>
      <c r="E336" s="47"/>
      <c r="F336" s="6" t="s">
        <v>2287</v>
      </c>
      <c r="G336" s="47"/>
      <c r="H336" s="44">
        <v>1764</v>
      </c>
      <c r="I336" s="197"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2283</v>
      </c>
      <c r="E337" s="47"/>
      <c r="F337" s="6" t="s">
        <v>2288</v>
      </c>
      <c r="G337" s="47"/>
      <c r="H337" s="44">
        <v>1765</v>
      </c>
      <c r="I337" s="197"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2359</v>
      </c>
      <c r="E338" s="47"/>
      <c r="F338" s="6" t="s">
        <v>2357</v>
      </c>
      <c r="G338" s="47"/>
      <c r="H338" s="44">
        <v>1766</v>
      </c>
      <c r="I338" s="197"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2360</v>
      </c>
      <c r="E339" s="47"/>
      <c r="F339" s="6" t="s">
        <v>2358</v>
      </c>
      <c r="G339" s="47"/>
      <c r="H339" s="44">
        <v>2239</v>
      </c>
      <c r="I339" s="197"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2278</v>
      </c>
      <c r="E341" s="47"/>
      <c r="F341" s="6" t="s">
        <v>2535</v>
      </c>
      <c r="G341" s="47"/>
      <c r="H341" s="44">
        <v>861</v>
      </c>
      <c r="I341" s="197"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2279</v>
      </c>
      <c r="E342" s="47"/>
      <c r="F342" s="6" t="s">
        <v>2228</v>
      </c>
      <c r="G342" s="47"/>
      <c r="H342" s="44">
        <v>1767</v>
      </c>
      <c r="I342" s="197"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2289</v>
      </c>
      <c r="G343" s="47"/>
      <c r="H343" s="44">
        <v>862</v>
      </c>
      <c r="I343" s="197"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2539</v>
      </c>
      <c r="G350" s="47"/>
      <c r="H350" s="44">
        <v>869</v>
      </c>
      <c r="I350" s="197"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2537</v>
      </c>
      <c r="G351" s="47"/>
      <c r="H351" s="44">
        <v>870</v>
      </c>
      <c r="I351" s="197"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2277</v>
      </c>
      <c r="E357" s="47"/>
      <c r="F357" s="6" t="s">
        <v>2284</v>
      </c>
      <c r="G357" s="47"/>
      <c r="H357" s="44">
        <v>1768</v>
      </c>
      <c r="I357" s="197"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2280</v>
      </c>
      <c r="E358" s="47"/>
      <c r="F358" s="6" t="s">
        <v>2285</v>
      </c>
      <c r="G358" s="47"/>
      <c r="H358" s="44">
        <v>1769</v>
      </c>
      <c r="I358" s="197"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2281</v>
      </c>
      <c r="E359" s="47"/>
      <c r="F359" s="6" t="s">
        <v>2286</v>
      </c>
      <c r="G359" s="47"/>
      <c r="H359" s="44">
        <v>1770</v>
      </c>
      <c r="I359" s="197"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2282</v>
      </c>
      <c r="E360" s="47"/>
      <c r="F360" s="6" t="s">
        <v>2287</v>
      </c>
      <c r="G360" s="47"/>
      <c r="H360" s="44">
        <v>1771</v>
      </c>
      <c r="I360" s="197"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2283</v>
      </c>
      <c r="E361" s="47"/>
      <c r="F361" s="6" t="s">
        <v>2288</v>
      </c>
      <c r="G361" s="47"/>
      <c r="H361" s="44">
        <v>1772</v>
      </c>
      <c r="I361" s="197"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2359</v>
      </c>
      <c r="E362" s="47"/>
      <c r="F362" s="6" t="s">
        <v>2357</v>
      </c>
      <c r="G362" s="47"/>
      <c r="H362" s="44">
        <v>1773</v>
      </c>
      <c r="I362" s="197"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2360</v>
      </c>
      <c r="E363" s="47"/>
      <c r="F363" s="6" t="s">
        <v>2358</v>
      </c>
      <c r="G363" s="47"/>
      <c r="H363" s="44">
        <v>2240</v>
      </c>
      <c r="I363" s="197"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2278</v>
      </c>
      <c r="E365" s="47"/>
      <c r="F365" s="6" t="s">
        <v>2535</v>
      </c>
      <c r="G365" s="47"/>
      <c r="H365" s="44">
        <v>634</v>
      </c>
      <c r="I365" s="197"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2279</v>
      </c>
      <c r="E366" s="47"/>
      <c r="F366" s="6" t="s">
        <v>2228</v>
      </c>
      <c r="G366" s="47"/>
      <c r="H366" s="44">
        <v>1774</v>
      </c>
      <c r="I366" s="197"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2289</v>
      </c>
      <c r="G367" s="47"/>
      <c r="H367" s="44">
        <v>635</v>
      </c>
      <c r="I367" s="197"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2539</v>
      </c>
      <c r="G374" s="47"/>
      <c r="H374" s="44">
        <v>642</v>
      </c>
      <c r="I374" s="197"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2537</v>
      </c>
      <c r="G375" s="47"/>
      <c r="H375" s="44">
        <v>643</v>
      </c>
      <c r="I375" s="197"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2277</v>
      </c>
      <c r="E381" s="47"/>
      <c r="F381" s="6" t="s">
        <v>2284</v>
      </c>
      <c r="G381" s="47"/>
      <c r="H381" s="44">
        <v>1775</v>
      </c>
      <c r="I381" s="197"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2280</v>
      </c>
      <c r="E382" s="47"/>
      <c r="F382" s="6" t="s">
        <v>2285</v>
      </c>
      <c r="G382" s="47"/>
      <c r="H382" s="44">
        <v>1776</v>
      </c>
      <c r="I382" s="197"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2281</v>
      </c>
      <c r="E383" s="47"/>
      <c r="F383" s="6" t="s">
        <v>2286</v>
      </c>
      <c r="G383" s="47"/>
      <c r="H383" s="44">
        <v>1777</v>
      </c>
      <c r="I383" s="197"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2282</v>
      </c>
      <c r="E384" s="47"/>
      <c r="F384" s="6" t="s">
        <v>2287</v>
      </c>
      <c r="G384" s="47"/>
      <c r="H384" s="44">
        <v>1778</v>
      </c>
      <c r="I384" s="197"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2283</v>
      </c>
      <c r="E385" s="47"/>
      <c r="F385" s="6" t="s">
        <v>2288</v>
      </c>
      <c r="G385" s="47"/>
      <c r="H385" s="44">
        <v>1779</v>
      </c>
      <c r="I385" s="197"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2359</v>
      </c>
      <c r="E386" s="47"/>
      <c r="F386" s="6" t="s">
        <v>2357</v>
      </c>
      <c r="G386" s="47"/>
      <c r="H386" s="44">
        <v>1780</v>
      </c>
      <c r="I386" s="197"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2360</v>
      </c>
      <c r="E387" s="47"/>
      <c r="F387" s="6" t="s">
        <v>2358</v>
      </c>
      <c r="G387" s="47"/>
      <c r="H387" s="44">
        <v>2241</v>
      </c>
      <c r="I387" s="197"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2551</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2278</v>
      </c>
      <c r="E389" s="47"/>
      <c r="F389" s="6" t="s">
        <v>2227</v>
      </c>
      <c r="G389" s="47"/>
      <c r="H389" s="44">
        <v>2290</v>
      </c>
      <c r="I389" s="197"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2279</v>
      </c>
      <c r="E390" s="47"/>
      <c r="F390" s="6" t="s">
        <v>2228</v>
      </c>
      <c r="G390" s="47"/>
      <c r="H390" s="44">
        <v>2291</v>
      </c>
      <c r="I390" s="197"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2289</v>
      </c>
      <c r="G391" s="47"/>
      <c r="H391" s="44">
        <v>2292</v>
      </c>
      <c r="I391" s="197"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2550</v>
      </c>
      <c r="G398" s="47"/>
      <c r="H398" s="44">
        <v>2299</v>
      </c>
      <c r="I398" s="197"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2277</v>
      </c>
      <c r="E405" s="47"/>
      <c r="F405" s="6" t="s">
        <v>2284</v>
      </c>
      <c r="G405" s="47"/>
      <c r="H405" s="44">
        <v>2306</v>
      </c>
      <c r="I405" s="197"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2280</v>
      </c>
      <c r="E406" s="47"/>
      <c r="F406" s="6" t="s">
        <v>2285</v>
      </c>
      <c r="G406" s="47"/>
      <c r="H406" s="44">
        <v>2307</v>
      </c>
      <c r="I406" s="197"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2281</v>
      </c>
      <c r="E407" s="47"/>
      <c r="F407" s="6" t="s">
        <v>2286</v>
      </c>
      <c r="G407" s="47"/>
      <c r="H407" s="44">
        <v>2308</v>
      </c>
      <c r="I407" s="197"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2282</v>
      </c>
      <c r="E408" s="47"/>
      <c r="F408" s="6" t="s">
        <v>2287</v>
      </c>
      <c r="G408" s="47"/>
      <c r="H408" s="44">
        <v>2309</v>
      </c>
      <c r="I408" s="197"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2283</v>
      </c>
      <c r="E409" s="47"/>
      <c r="F409" s="6" t="s">
        <v>2288</v>
      </c>
      <c r="G409" s="47"/>
      <c r="H409" s="44">
        <v>2310</v>
      </c>
      <c r="I409" s="197"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2359</v>
      </c>
      <c r="E410" s="47"/>
      <c r="F410" s="6" t="s">
        <v>2357</v>
      </c>
      <c r="G410" s="47"/>
      <c r="H410" s="44">
        <v>2311</v>
      </c>
      <c r="I410" s="197"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2360</v>
      </c>
      <c r="E411" s="47"/>
      <c r="F411" s="6" t="s">
        <v>2358</v>
      </c>
      <c r="G411" s="47"/>
      <c r="H411" s="44">
        <v>2312</v>
      </c>
      <c r="I411" s="197"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2278</v>
      </c>
      <c r="E414" s="47"/>
      <c r="F414" s="6" t="s">
        <v>2535</v>
      </c>
      <c r="G414" s="6"/>
      <c r="H414" s="49">
        <v>654</v>
      </c>
      <c r="I414" s="198"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2279</v>
      </c>
      <c r="E415" s="47"/>
      <c r="F415" s="6" t="s">
        <v>2228</v>
      </c>
      <c r="G415" s="6"/>
      <c r="H415" s="49">
        <v>1781</v>
      </c>
      <c r="I415" s="6"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2289</v>
      </c>
      <c r="G416" s="6"/>
      <c r="H416" s="49">
        <v>657</v>
      </c>
      <c r="I416" s="198"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2539</v>
      </c>
      <c r="G423" s="6"/>
      <c r="H423" s="49">
        <v>676</v>
      </c>
      <c r="I423" s="198"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2537</v>
      </c>
      <c r="G424" s="6"/>
      <c r="H424" s="49">
        <v>679</v>
      </c>
      <c r="I424" s="198"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2277</v>
      </c>
      <c r="E430" s="47"/>
      <c r="F430" s="6" t="s">
        <v>2284</v>
      </c>
      <c r="G430" s="6"/>
      <c r="H430" s="49">
        <v>1783</v>
      </c>
      <c r="I430" s="198"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2280</v>
      </c>
      <c r="E431" s="47"/>
      <c r="F431" s="6" t="s">
        <v>2285</v>
      </c>
      <c r="G431" s="6"/>
      <c r="H431" s="49">
        <v>1784</v>
      </c>
      <c r="I431" s="198"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2281</v>
      </c>
      <c r="E432" s="47"/>
      <c r="F432" s="6" t="s">
        <v>2286</v>
      </c>
      <c r="G432" s="6"/>
      <c r="H432" s="49">
        <v>1785</v>
      </c>
      <c r="I432" s="198"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2282</v>
      </c>
      <c r="E433" s="47"/>
      <c r="F433" s="6" t="s">
        <v>2287</v>
      </c>
      <c r="G433" s="6"/>
      <c r="H433" s="49">
        <v>1786</v>
      </c>
      <c r="I433" s="198"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2283</v>
      </c>
      <c r="E434" s="47"/>
      <c r="F434" s="6" t="s">
        <v>2288</v>
      </c>
      <c r="G434" s="6"/>
      <c r="H434" s="49">
        <v>1787</v>
      </c>
      <c r="I434" s="198"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2359</v>
      </c>
      <c r="E435" s="47"/>
      <c r="F435" s="6" t="s">
        <v>2357</v>
      </c>
      <c r="G435" s="6"/>
      <c r="H435" s="49">
        <v>1788</v>
      </c>
      <c r="I435" s="198"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2360</v>
      </c>
      <c r="E436" s="47"/>
      <c r="F436" s="6" t="s">
        <v>2358</v>
      </c>
      <c r="G436" s="6"/>
      <c r="H436" s="49">
        <v>2242</v>
      </c>
      <c r="I436" s="198"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0.3</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2278</v>
      </c>
      <c r="E442" s="47"/>
      <c r="F442" s="6" t="s">
        <v>2535</v>
      </c>
      <c r="G442" s="6"/>
      <c r="H442" s="49">
        <v>692</v>
      </c>
      <c r="I442" s="198"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2279</v>
      </c>
      <c r="E443" s="47"/>
      <c r="F443" s="6" t="s">
        <v>2228</v>
      </c>
      <c r="G443" s="6"/>
      <c r="H443" s="49">
        <v>1789</v>
      </c>
      <c r="I443" s="198"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2289</v>
      </c>
      <c r="G444" s="6"/>
      <c r="H444" s="49">
        <v>517</v>
      </c>
      <c r="I444" s="6" t="s">
        <v>44</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2539</v>
      </c>
      <c r="G451" s="6"/>
      <c r="H451" s="49">
        <v>1599</v>
      </c>
      <c r="I451" s="198"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2537</v>
      </c>
      <c r="G452" s="6"/>
      <c r="H452" s="49">
        <v>1600</v>
      </c>
      <c r="I452" s="198"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2277</v>
      </c>
      <c r="E458" s="47"/>
      <c r="F458" s="6" t="s">
        <v>2284</v>
      </c>
      <c r="G458" s="6"/>
      <c r="H458" s="49">
        <v>1790</v>
      </c>
      <c r="I458" s="6" t="s">
        <v>44</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2280</v>
      </c>
      <c r="E459" s="47"/>
      <c r="F459" s="6" t="s">
        <v>2285</v>
      </c>
      <c r="G459" s="6"/>
      <c r="H459" s="49">
        <v>1791</v>
      </c>
      <c r="I459" s="6" t="s">
        <v>44</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2281</v>
      </c>
      <c r="E460" s="47"/>
      <c r="F460" s="6" t="s">
        <v>2286</v>
      </c>
      <c r="G460" s="6"/>
      <c r="H460" s="49">
        <v>1792</v>
      </c>
      <c r="I460" s="6" t="s">
        <v>44</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2282</v>
      </c>
      <c r="E461" s="47"/>
      <c r="F461" s="6" t="s">
        <v>2287</v>
      </c>
      <c r="G461" s="6"/>
      <c r="H461" s="49">
        <v>1793</v>
      </c>
      <c r="I461" s="6" t="s">
        <v>44</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2283</v>
      </c>
      <c r="E462" s="47"/>
      <c r="F462" s="6" t="s">
        <v>2288</v>
      </c>
      <c r="G462" s="6"/>
      <c r="H462" s="49">
        <v>1794</v>
      </c>
      <c r="I462" s="6" t="s">
        <v>44</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2359</v>
      </c>
      <c r="E463" s="47"/>
      <c r="F463" s="6" t="s">
        <v>2357</v>
      </c>
      <c r="G463" s="6"/>
      <c r="H463" s="49">
        <v>1795</v>
      </c>
      <c r="I463" s="6" t="s">
        <v>44</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2360</v>
      </c>
      <c r="E464" s="47"/>
      <c r="F464" s="6" t="s">
        <v>2358</v>
      </c>
      <c r="G464" s="6"/>
      <c r="H464" s="49">
        <v>2243</v>
      </c>
      <c r="I464" s="6" t="s">
        <v>44</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2278</v>
      </c>
      <c r="E466" s="47"/>
      <c r="F466" s="6" t="s">
        <v>2535</v>
      </c>
      <c r="G466" s="188"/>
      <c r="H466" s="44">
        <v>1566</v>
      </c>
      <c r="I466" s="198"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2279</v>
      </c>
      <c r="E467" s="47"/>
      <c r="F467" s="6" t="s">
        <v>2228</v>
      </c>
      <c r="G467" s="188"/>
      <c r="H467" s="44">
        <v>1796</v>
      </c>
      <c r="I467" s="198"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2289</v>
      </c>
      <c r="G468" s="188"/>
      <c r="H468" s="44">
        <v>1568</v>
      </c>
      <c r="I468" s="6" t="s">
        <v>44</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2539</v>
      </c>
      <c r="G475" s="188"/>
      <c r="H475" s="44">
        <v>1594</v>
      </c>
      <c r="I475" s="198"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2537</v>
      </c>
      <c r="G476" s="188"/>
      <c r="H476" s="44">
        <v>1597</v>
      </c>
      <c r="I476" s="198"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2277</v>
      </c>
      <c r="E482" s="47"/>
      <c r="F482" s="6" t="s">
        <v>2284</v>
      </c>
      <c r="G482" s="188"/>
      <c r="H482" s="44">
        <v>1797</v>
      </c>
      <c r="I482" s="6" t="s">
        <v>44</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2280</v>
      </c>
      <c r="E483" s="47"/>
      <c r="F483" s="6" t="s">
        <v>2285</v>
      </c>
      <c r="G483" s="188"/>
      <c r="H483" s="44">
        <v>1798</v>
      </c>
      <c r="I483" s="6" t="s">
        <v>44</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2281</v>
      </c>
      <c r="E484" s="47"/>
      <c r="F484" s="6" t="s">
        <v>2286</v>
      </c>
      <c r="G484" s="188"/>
      <c r="H484" s="44">
        <v>1799</v>
      </c>
      <c r="I484" s="6" t="s">
        <v>44</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2282</v>
      </c>
      <c r="E485" s="47"/>
      <c r="F485" s="6" t="s">
        <v>2287</v>
      </c>
      <c r="G485" s="188"/>
      <c r="H485" s="44">
        <v>1800</v>
      </c>
      <c r="I485" s="6" t="s">
        <v>44</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2283</v>
      </c>
      <c r="E486" s="47"/>
      <c r="F486" s="6" t="s">
        <v>2288</v>
      </c>
      <c r="G486" s="188"/>
      <c r="H486" s="44">
        <v>1801</v>
      </c>
      <c r="I486" s="6" t="s">
        <v>44</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2359</v>
      </c>
      <c r="E487" s="47"/>
      <c r="F487" s="6" t="s">
        <v>2357</v>
      </c>
      <c r="G487" s="188"/>
      <c r="H487" s="44">
        <v>1802</v>
      </c>
      <c r="I487" s="6" t="s">
        <v>44</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2360</v>
      </c>
      <c r="E488" s="47"/>
      <c r="F488" s="6" t="s">
        <v>2358</v>
      </c>
      <c r="G488" s="188"/>
      <c r="H488" s="44">
        <v>2244</v>
      </c>
      <c r="I488" s="6" t="s">
        <v>44</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2353</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2406</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 / MWh</v>
      </c>
      <c r="P490" s="177"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2410</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2415</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 / metric ton CO2e</v>
      </c>
      <c r="P492" s="177"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2278</v>
      </c>
      <c r="F493" s="6" t="s">
        <v>2535</v>
      </c>
      <c r="H493" s="44">
        <v>2261</v>
      </c>
      <c r="I493" s="1" t="s">
        <v>43</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 / metric ton CO2e</v>
      </c>
      <c r="P493" s="177"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2279</v>
      </c>
      <c r="F494" s="6" t="s">
        <v>2228</v>
      </c>
      <c r="H494" s="44">
        <v>2262</v>
      </c>
      <c r="I494" s="1" t="s">
        <v>43</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 / metric ton CO2e</v>
      </c>
      <c r="P494" s="177"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2289</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 / metric ton CO2e</v>
      </c>
      <c r="P495" s="177"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 / metric ton CO2e</v>
      </c>
      <c r="P496" s="177"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 / metric ton CO2e</v>
      </c>
      <c r="P497" s="177"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 / metric ton CO2e</v>
      </c>
      <c r="P498" s="177"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 / metric ton CO2e</v>
      </c>
      <c r="P499" s="177"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 / metric ton CO2e</v>
      </c>
      <c r="P500" s="177"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 / metric ton CO2e</v>
      </c>
      <c r="P501" s="177"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2539</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 / metric ton CO2e</v>
      </c>
      <c r="P502" s="177"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2537</v>
      </c>
      <c r="H503" s="44">
        <v>2271</v>
      </c>
      <c r="I503" s="1" t="s">
        <v>43</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 / metric ton CO2e</v>
      </c>
      <c r="P503" s="177"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 / metric ton CO2e</v>
      </c>
      <c r="P504" s="177"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 / metric ton CO2e</v>
      </c>
      <c r="P505" s="177"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 / metric ton CO2e</v>
      </c>
      <c r="P506" s="177"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 / metric ton CO2e</v>
      </c>
      <c r="P507" s="177"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 / metric ton CO2e</v>
      </c>
      <c r="P508" s="177"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2277</v>
      </c>
      <c r="F509" s="6" t="s">
        <v>2284</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 / metric ton CO2e</v>
      </c>
      <c r="P509" s="177"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2280</v>
      </c>
      <c r="F510" s="6" t="s">
        <v>2285</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 / metric ton CO2e</v>
      </c>
      <c r="P510" s="177"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2281</v>
      </c>
      <c r="F511" s="6" t="s">
        <v>2286</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 / metric ton CO2e</v>
      </c>
      <c r="P511" s="177"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2282</v>
      </c>
      <c r="F512" s="6" t="s">
        <v>2287</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 / metric ton CO2e</v>
      </c>
      <c r="P512" s="177"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2283</v>
      </c>
      <c r="F513" s="6" t="s">
        <v>2288</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 / metric ton CO2e</v>
      </c>
      <c r="P513" s="177"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2359</v>
      </c>
      <c r="F514" s="6" t="s">
        <v>2357</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 / metric ton CO2e</v>
      </c>
      <c r="P514" s="177"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2360</v>
      </c>
      <c r="F515" s="6" t="s">
        <v>2358</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 / metric ton CO2e</v>
      </c>
      <c r="P515" s="177"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2326</v>
      </c>
      <c r="D594" s="47" t="s">
        <v>1935</v>
      </c>
      <c r="E594" s="1" t="s">
        <v>2303</v>
      </c>
      <c r="F594" t="s">
        <v>1960</v>
      </c>
      <c r="G594" s="47" t="s">
        <v>2310</v>
      </c>
      <c r="H594" s="44">
        <v>1834</v>
      </c>
      <c r="I594" s="197"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2304</v>
      </c>
      <c r="F595" t="s">
        <v>1960</v>
      </c>
      <c r="G595" s="47" t="s">
        <v>2311</v>
      </c>
      <c r="H595" s="44">
        <v>1835</v>
      </c>
      <c r="I595" s="197"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2305</v>
      </c>
      <c r="F596" t="s">
        <v>1960</v>
      </c>
      <c r="G596" s="47" t="s">
        <v>2312</v>
      </c>
      <c r="H596" s="44">
        <v>1836</v>
      </c>
      <c r="I596" s="197"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2306</v>
      </c>
      <c r="F597" t="s">
        <v>1960</v>
      </c>
      <c r="G597" s="47" t="s">
        <v>2313</v>
      </c>
      <c r="H597" s="44">
        <v>1837</v>
      </c>
      <c r="I597" s="197"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2307</v>
      </c>
      <c r="F598" t="s">
        <v>1960</v>
      </c>
      <c r="G598" s="47" t="s">
        <v>2314</v>
      </c>
      <c r="H598" s="44">
        <v>1838</v>
      </c>
      <c r="I598" s="197"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2308</v>
      </c>
      <c r="F599" t="s">
        <v>1960</v>
      </c>
      <c r="G599" s="47" t="s">
        <v>2315</v>
      </c>
      <c r="H599" s="44">
        <v>1839</v>
      </c>
      <c r="I599" s="197"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2309</v>
      </c>
      <c r="F600" t="s">
        <v>1960</v>
      </c>
      <c r="G600" s="47" t="s">
        <v>2316</v>
      </c>
      <c r="H600" s="44">
        <v>1840</v>
      </c>
      <c r="I600" s="47"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2456</v>
      </c>
      <c r="F601" t="s">
        <v>1960</v>
      </c>
      <c r="G601" s="47" t="s">
        <v>2456</v>
      </c>
      <c r="H601" s="44">
        <v>1841</v>
      </c>
      <c r="I601" s="47"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2303</v>
      </c>
      <c r="F602" t="s">
        <v>1634</v>
      </c>
      <c r="G602" s="47" t="s">
        <v>2310</v>
      </c>
      <c r="H602" s="44">
        <v>1842</v>
      </c>
      <c r="I602" s="47"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2304</v>
      </c>
      <c r="F603" t="s">
        <v>1634</v>
      </c>
      <c r="G603" s="47" t="s">
        <v>2311</v>
      </c>
      <c r="H603" s="44">
        <v>1843</v>
      </c>
      <c r="I603" s="197"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2305</v>
      </c>
      <c r="F604" t="s">
        <v>1634</v>
      </c>
      <c r="G604" s="47" t="s">
        <v>2312</v>
      </c>
      <c r="H604" s="44">
        <v>1844</v>
      </c>
      <c r="I604" s="197"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2306</v>
      </c>
      <c r="F605" t="s">
        <v>1634</v>
      </c>
      <c r="G605" s="47" t="s">
        <v>2313</v>
      </c>
      <c r="H605" s="44">
        <v>1845</v>
      </c>
      <c r="I605" s="197"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2307</v>
      </c>
      <c r="F606" t="s">
        <v>1634</v>
      </c>
      <c r="G606" s="47" t="s">
        <v>2314</v>
      </c>
      <c r="H606" s="44">
        <v>1846</v>
      </c>
      <c r="I606" s="197"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2308</v>
      </c>
      <c r="F607" t="s">
        <v>1634</v>
      </c>
      <c r="G607" s="47" t="s">
        <v>2315</v>
      </c>
      <c r="H607" s="44">
        <v>1847</v>
      </c>
      <c r="I607" s="47"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2309</v>
      </c>
      <c r="F608" t="s">
        <v>1634</v>
      </c>
      <c r="G608" s="47" t="s">
        <v>2316</v>
      </c>
      <c r="H608" s="44">
        <v>1848</v>
      </c>
      <c r="I608" s="47"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2456</v>
      </c>
      <c r="F609" t="s">
        <v>1634</v>
      </c>
      <c r="G609" s="47" t="s">
        <v>2456</v>
      </c>
      <c r="H609" s="44">
        <v>1849</v>
      </c>
      <c r="I609" s="47"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2303</v>
      </c>
      <c r="F610" t="s">
        <v>1901</v>
      </c>
      <c r="G610" s="47" t="s">
        <v>2310</v>
      </c>
      <c r="H610" s="44">
        <v>1850</v>
      </c>
      <c r="I610" s="197"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2304</v>
      </c>
      <c r="F611" t="s">
        <v>1901</v>
      </c>
      <c r="G611" s="47" t="s">
        <v>2311</v>
      </c>
      <c r="H611" s="44">
        <v>1851</v>
      </c>
      <c r="I611" s="197"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2305</v>
      </c>
      <c r="F612" t="s">
        <v>1901</v>
      </c>
      <c r="G612" s="47" t="s">
        <v>2312</v>
      </c>
      <c r="H612" s="44">
        <v>1852</v>
      </c>
      <c r="I612" s="197"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2306</v>
      </c>
      <c r="F613" t="s">
        <v>1901</v>
      </c>
      <c r="G613" s="47" t="s">
        <v>2313</v>
      </c>
      <c r="H613" s="44">
        <v>1853</v>
      </c>
      <c r="I613" s="197"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2307</v>
      </c>
      <c r="F614" t="s">
        <v>1901</v>
      </c>
      <c r="G614" s="47" t="s">
        <v>2314</v>
      </c>
      <c r="H614" s="44">
        <v>1854</v>
      </c>
      <c r="I614" s="197"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2308</v>
      </c>
      <c r="F615" t="s">
        <v>1901</v>
      </c>
      <c r="G615" s="47" t="s">
        <v>2315</v>
      </c>
      <c r="H615" s="44">
        <v>1855</v>
      </c>
      <c r="I615" s="47"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2309</v>
      </c>
      <c r="F616" t="s">
        <v>1901</v>
      </c>
      <c r="G616" s="47" t="s">
        <v>2316</v>
      </c>
      <c r="H616" s="44">
        <v>1856</v>
      </c>
      <c r="I616" s="47"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2456</v>
      </c>
      <c r="F617" t="s">
        <v>1901</v>
      </c>
      <c r="G617" s="47" t="s">
        <v>2456</v>
      </c>
      <c r="H617" s="44">
        <v>1857</v>
      </c>
      <c r="I617" s="47"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2303</v>
      </c>
      <c r="F618" t="s">
        <v>1902</v>
      </c>
      <c r="G618" s="47" t="s">
        <v>2310</v>
      </c>
      <c r="H618" s="44">
        <v>1858</v>
      </c>
      <c r="I618" s="197" t="s">
        <v>44</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2304</v>
      </c>
      <c r="F619" t="s">
        <v>1902</v>
      </c>
      <c r="G619" s="47" t="s">
        <v>2311</v>
      </c>
      <c r="H619" s="44">
        <v>1859</v>
      </c>
      <c r="I619" s="197" t="s">
        <v>44</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2305</v>
      </c>
      <c r="F620" t="s">
        <v>1902</v>
      </c>
      <c r="G620" s="47" t="s">
        <v>2312</v>
      </c>
      <c r="H620" s="44">
        <v>1860</v>
      </c>
      <c r="I620" s="197" t="s">
        <v>44</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2306</v>
      </c>
      <c r="F621" t="s">
        <v>1902</v>
      </c>
      <c r="G621" s="47" t="s">
        <v>2313</v>
      </c>
      <c r="H621" s="44">
        <v>1861</v>
      </c>
      <c r="I621" s="197" t="s">
        <v>44</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2307</v>
      </c>
      <c r="F622" t="s">
        <v>1902</v>
      </c>
      <c r="G622" s="47" t="s">
        <v>2314</v>
      </c>
      <c r="H622" s="44">
        <v>1862</v>
      </c>
      <c r="I622" s="197" t="s">
        <v>44</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2308</v>
      </c>
      <c r="F623" t="s">
        <v>1902</v>
      </c>
      <c r="G623" s="47" t="s">
        <v>2315</v>
      </c>
      <c r="H623" s="44">
        <v>1863</v>
      </c>
      <c r="I623" s="197" t="s">
        <v>44</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2309</v>
      </c>
      <c r="F624" t="s">
        <v>1902</v>
      </c>
      <c r="G624" s="47" t="s">
        <v>2316</v>
      </c>
      <c r="H624" s="44">
        <v>1864</v>
      </c>
      <c r="I624" s="197" t="s">
        <v>44</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2456</v>
      </c>
      <c r="F625" t="s">
        <v>1902</v>
      </c>
      <c r="G625" s="47" t="s">
        <v>2456</v>
      </c>
      <c r="H625" s="44">
        <v>1865</v>
      </c>
      <c r="I625" s="197" t="s">
        <v>44</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2303</v>
      </c>
      <c r="F626" t="s">
        <v>1903</v>
      </c>
      <c r="G626" s="47" t="s">
        <v>2310</v>
      </c>
      <c r="H626" s="44">
        <v>1866</v>
      </c>
      <c r="I626" s="197"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2304</v>
      </c>
      <c r="F627" t="s">
        <v>1903</v>
      </c>
      <c r="G627" s="47" t="s">
        <v>2311</v>
      </c>
      <c r="H627" s="44">
        <v>1867</v>
      </c>
      <c r="I627" s="197"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2305</v>
      </c>
      <c r="F628" t="s">
        <v>1903</v>
      </c>
      <c r="G628" s="47" t="s">
        <v>2312</v>
      </c>
      <c r="H628" s="44">
        <v>1868</v>
      </c>
      <c r="I628" s="197"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2306</v>
      </c>
      <c r="F629" t="s">
        <v>1903</v>
      </c>
      <c r="G629" s="47" t="s">
        <v>2313</v>
      </c>
      <c r="H629" s="44">
        <v>1869</v>
      </c>
      <c r="I629" s="197"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2307</v>
      </c>
      <c r="F630" t="s">
        <v>1903</v>
      </c>
      <c r="G630" s="47" t="s">
        <v>2314</v>
      </c>
      <c r="H630" s="44">
        <v>1870</v>
      </c>
      <c r="I630" s="197"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2308</v>
      </c>
      <c r="F631" t="s">
        <v>1903</v>
      </c>
      <c r="G631" s="47" t="s">
        <v>2315</v>
      </c>
      <c r="H631" s="44">
        <v>1871</v>
      </c>
      <c r="I631" s="197"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2309</v>
      </c>
      <c r="F632" t="s">
        <v>1903</v>
      </c>
      <c r="G632" s="47" t="s">
        <v>2316</v>
      </c>
      <c r="H632" s="44">
        <v>1872</v>
      </c>
      <c r="I632" s="47"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2456</v>
      </c>
      <c r="F633" t="s">
        <v>1903</v>
      </c>
      <c r="G633" s="47" t="s">
        <v>2456</v>
      </c>
      <c r="H633" s="44">
        <v>1873</v>
      </c>
      <c r="I633" s="197"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2303</v>
      </c>
      <c r="F634" t="s">
        <v>1904</v>
      </c>
      <c r="G634" s="47" t="s">
        <v>2310</v>
      </c>
      <c r="H634" s="44">
        <v>1874</v>
      </c>
      <c r="I634" s="197"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2304</v>
      </c>
      <c r="F635" t="s">
        <v>1904</v>
      </c>
      <c r="G635" s="47" t="s">
        <v>2311</v>
      </c>
      <c r="H635" s="44">
        <v>1875</v>
      </c>
      <c r="I635" s="197"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2305</v>
      </c>
      <c r="F636" t="s">
        <v>1904</v>
      </c>
      <c r="G636" s="47" t="s">
        <v>2312</v>
      </c>
      <c r="H636" s="44">
        <v>1876</v>
      </c>
      <c r="I636" s="197"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2306</v>
      </c>
      <c r="F637" t="s">
        <v>1904</v>
      </c>
      <c r="G637" s="47" t="s">
        <v>2313</v>
      </c>
      <c r="H637" s="44">
        <v>1877</v>
      </c>
      <c r="I637" s="197"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2307</v>
      </c>
      <c r="F638" t="s">
        <v>1904</v>
      </c>
      <c r="G638" s="47" t="s">
        <v>2314</v>
      </c>
      <c r="H638" s="44">
        <v>1878</v>
      </c>
      <c r="I638" s="197"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2308</v>
      </c>
      <c r="F639" t="s">
        <v>1904</v>
      </c>
      <c r="G639" s="47" t="s">
        <v>2315</v>
      </c>
      <c r="H639" s="44">
        <v>1879</v>
      </c>
      <c r="I639" s="197"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2309</v>
      </c>
      <c r="F640" t="s">
        <v>1904</v>
      </c>
      <c r="G640" s="47" t="s">
        <v>2316</v>
      </c>
      <c r="H640" s="44">
        <v>1880</v>
      </c>
      <c r="I640" s="47"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2456</v>
      </c>
      <c r="F641" t="s">
        <v>1904</v>
      </c>
      <c r="G641" s="47" t="s">
        <v>2456</v>
      </c>
      <c r="H641" s="44">
        <v>1881</v>
      </c>
      <c r="I641" s="47"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2303</v>
      </c>
      <c r="F642" t="s">
        <v>1905</v>
      </c>
      <c r="G642" s="47" t="s">
        <v>2310</v>
      </c>
      <c r="H642" s="44">
        <v>1882</v>
      </c>
      <c r="I642" s="197"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2304</v>
      </c>
      <c r="F643" t="s">
        <v>1905</v>
      </c>
      <c r="G643" s="47" t="s">
        <v>2311</v>
      </c>
      <c r="H643" s="44">
        <v>1883</v>
      </c>
      <c r="I643" s="197"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2305</v>
      </c>
      <c r="F644" t="s">
        <v>1905</v>
      </c>
      <c r="G644" s="47" t="s">
        <v>2312</v>
      </c>
      <c r="H644" s="44">
        <v>1884</v>
      </c>
      <c r="I644" s="197"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2306</v>
      </c>
      <c r="F645" t="s">
        <v>1905</v>
      </c>
      <c r="G645" s="47" t="s">
        <v>2313</v>
      </c>
      <c r="H645" s="44">
        <v>1885</v>
      </c>
      <c r="I645" s="197"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2307</v>
      </c>
      <c r="F646" t="s">
        <v>1905</v>
      </c>
      <c r="G646" s="47" t="s">
        <v>2314</v>
      </c>
      <c r="H646" s="44">
        <v>1886</v>
      </c>
      <c r="I646" s="197"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2308</v>
      </c>
      <c r="F647" t="s">
        <v>1905</v>
      </c>
      <c r="G647" s="47" t="s">
        <v>2315</v>
      </c>
      <c r="H647" s="44">
        <v>1887</v>
      </c>
      <c r="I647" s="197"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2309</v>
      </c>
      <c r="F648" t="s">
        <v>1905</v>
      </c>
      <c r="G648" s="47" t="s">
        <v>2316</v>
      </c>
      <c r="H648" s="44">
        <v>1888</v>
      </c>
      <c r="I648" s="47"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2456</v>
      </c>
      <c r="F649" t="s">
        <v>1905</v>
      </c>
      <c r="G649" s="47" t="s">
        <v>2456</v>
      </c>
      <c r="H649" s="44">
        <v>1889</v>
      </c>
      <c r="I649" s="197"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2303</v>
      </c>
      <c r="F650" t="s">
        <v>1906</v>
      </c>
      <c r="G650" s="47" t="s">
        <v>2310</v>
      </c>
      <c r="H650" s="44">
        <v>1890</v>
      </c>
      <c r="I650" s="197"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2304</v>
      </c>
      <c r="F651" t="s">
        <v>1906</v>
      </c>
      <c r="G651" s="47" t="s">
        <v>2311</v>
      </c>
      <c r="H651" s="44">
        <v>1891</v>
      </c>
      <c r="I651" s="197"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2305</v>
      </c>
      <c r="F652" t="s">
        <v>1906</v>
      </c>
      <c r="G652" s="47" t="s">
        <v>2312</v>
      </c>
      <c r="H652" s="44">
        <v>1892</v>
      </c>
      <c r="I652" s="197"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2306</v>
      </c>
      <c r="F653" t="s">
        <v>1906</v>
      </c>
      <c r="G653" s="47" t="s">
        <v>2313</v>
      </c>
      <c r="H653" s="44">
        <v>1893</v>
      </c>
      <c r="I653" s="197"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2307</v>
      </c>
      <c r="F654" t="s">
        <v>1906</v>
      </c>
      <c r="G654" s="47" t="s">
        <v>2314</v>
      </c>
      <c r="H654" s="44">
        <v>1894</v>
      </c>
      <c r="I654" s="197"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2308</v>
      </c>
      <c r="F655" t="s">
        <v>1906</v>
      </c>
      <c r="G655" s="47" t="s">
        <v>2315</v>
      </c>
      <c r="H655" s="44">
        <v>1895</v>
      </c>
      <c r="I655" s="197"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2309</v>
      </c>
      <c r="F656" t="s">
        <v>1906</v>
      </c>
      <c r="G656" s="47" t="s">
        <v>2316</v>
      </c>
      <c r="H656" s="44">
        <v>1896</v>
      </c>
      <c r="I656" s="47"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2456</v>
      </c>
      <c r="F657" t="s">
        <v>1906</v>
      </c>
      <c r="G657" s="47" t="s">
        <v>2456</v>
      </c>
      <c r="H657" s="44">
        <v>1897</v>
      </c>
      <c r="I657" s="197"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2303</v>
      </c>
      <c r="F658" t="s">
        <v>1907</v>
      </c>
      <c r="G658" s="47" t="s">
        <v>2310</v>
      </c>
      <c r="H658" s="44">
        <v>1898</v>
      </c>
      <c r="I658" s="197"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2304</v>
      </c>
      <c r="F659" t="s">
        <v>1907</v>
      </c>
      <c r="G659" s="47" t="s">
        <v>2311</v>
      </c>
      <c r="H659" s="44">
        <v>1899</v>
      </c>
      <c r="I659" s="197"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2305</v>
      </c>
      <c r="F660" t="s">
        <v>1907</v>
      </c>
      <c r="G660" s="47" t="s">
        <v>2312</v>
      </c>
      <c r="H660" s="44">
        <v>1900</v>
      </c>
      <c r="I660" s="197"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2306</v>
      </c>
      <c r="F661" t="s">
        <v>1907</v>
      </c>
      <c r="G661" s="47" t="s">
        <v>2313</v>
      </c>
      <c r="H661" s="44">
        <v>1901</v>
      </c>
      <c r="I661" s="197"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2307</v>
      </c>
      <c r="F662" t="s">
        <v>1907</v>
      </c>
      <c r="G662" s="47" t="s">
        <v>2314</v>
      </c>
      <c r="H662" s="44">
        <v>1902</v>
      </c>
      <c r="I662" s="197"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2308</v>
      </c>
      <c r="F663" t="s">
        <v>1907</v>
      </c>
      <c r="G663" s="47" t="s">
        <v>2315</v>
      </c>
      <c r="H663" s="44">
        <v>1903</v>
      </c>
      <c r="I663" s="197"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2309</v>
      </c>
      <c r="F664" t="s">
        <v>1907</v>
      </c>
      <c r="G664" s="47" t="s">
        <v>2316</v>
      </c>
      <c r="H664" s="44">
        <v>1904</v>
      </c>
      <c r="I664" s="47"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2456</v>
      </c>
      <c r="F665" t="s">
        <v>1907</v>
      </c>
      <c r="G665" s="47" t="s">
        <v>2456</v>
      </c>
      <c r="H665" s="44">
        <v>1905</v>
      </c>
      <c r="I665" s="197"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2303</v>
      </c>
      <c r="F666" t="s">
        <v>1456</v>
      </c>
      <c r="G666" s="47" t="s">
        <v>2310</v>
      </c>
      <c r="H666" s="44">
        <v>1906</v>
      </c>
      <c r="I666" s="197"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2304</v>
      </c>
      <c r="F667" t="s">
        <v>1456</v>
      </c>
      <c r="G667" s="47" t="s">
        <v>2311</v>
      </c>
      <c r="H667" s="44">
        <v>1907</v>
      </c>
      <c r="I667" s="197"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2305</v>
      </c>
      <c r="F668" t="s">
        <v>1456</v>
      </c>
      <c r="G668" s="47" t="s">
        <v>2312</v>
      </c>
      <c r="H668" s="44">
        <v>1908</v>
      </c>
      <c r="I668" s="197"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2306</v>
      </c>
      <c r="F669" t="s">
        <v>1456</v>
      </c>
      <c r="G669" s="47" t="s">
        <v>2313</v>
      </c>
      <c r="H669" s="44">
        <v>1909</v>
      </c>
      <c r="I669" s="197"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2307</v>
      </c>
      <c r="F670" t="s">
        <v>1456</v>
      </c>
      <c r="G670" s="47" t="s">
        <v>2314</v>
      </c>
      <c r="H670" s="44">
        <v>1910</v>
      </c>
      <c r="I670" s="197"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2308</v>
      </c>
      <c r="F671" t="s">
        <v>1456</v>
      </c>
      <c r="G671" s="47" t="s">
        <v>2315</v>
      </c>
      <c r="H671" s="44">
        <v>1911</v>
      </c>
      <c r="I671" s="197"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2309</v>
      </c>
      <c r="F672" t="s">
        <v>1456</v>
      </c>
      <c r="G672" s="47" t="s">
        <v>2316</v>
      </c>
      <c r="H672" s="44">
        <v>1912</v>
      </c>
      <c r="I672" s="47"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2456</v>
      </c>
      <c r="F673" t="s">
        <v>1456</v>
      </c>
      <c r="G673" s="47" t="s">
        <v>2456</v>
      </c>
      <c r="H673" s="44">
        <v>1913</v>
      </c>
      <c r="I673" s="197"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2303</v>
      </c>
      <c r="F674" t="s">
        <v>1908</v>
      </c>
      <c r="G674" s="47" t="s">
        <v>2310</v>
      </c>
      <c r="H674" s="44">
        <v>1914</v>
      </c>
      <c r="I674" s="197" t="s">
        <v>44</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2304</v>
      </c>
      <c r="F675" t="s">
        <v>1908</v>
      </c>
      <c r="G675" s="47" t="s">
        <v>2311</v>
      </c>
      <c r="H675" s="44">
        <v>1915</v>
      </c>
      <c r="I675" s="197" t="s">
        <v>44</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2305</v>
      </c>
      <c r="F676" t="s">
        <v>1908</v>
      </c>
      <c r="G676" s="47" t="s">
        <v>2312</v>
      </c>
      <c r="H676" s="44">
        <v>1916</v>
      </c>
      <c r="I676" s="197" t="s">
        <v>44</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2306</v>
      </c>
      <c r="F677" t="s">
        <v>1908</v>
      </c>
      <c r="G677" s="47" t="s">
        <v>2313</v>
      </c>
      <c r="H677" s="44">
        <v>1917</v>
      </c>
      <c r="I677" s="197" t="s">
        <v>44</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2307</v>
      </c>
      <c r="F678" t="s">
        <v>1908</v>
      </c>
      <c r="G678" s="47" t="s">
        <v>2314</v>
      </c>
      <c r="H678" s="44">
        <v>1918</v>
      </c>
      <c r="I678" s="197" t="s">
        <v>44</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2308</v>
      </c>
      <c r="F679" t="s">
        <v>1908</v>
      </c>
      <c r="G679" s="47" t="s">
        <v>2315</v>
      </c>
      <c r="H679" s="44">
        <v>1919</v>
      </c>
      <c r="I679" s="197" t="s">
        <v>44</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2309</v>
      </c>
      <c r="F680" t="s">
        <v>1908</v>
      </c>
      <c r="G680" s="47" t="s">
        <v>2316</v>
      </c>
      <c r="H680" s="44">
        <v>1920</v>
      </c>
      <c r="I680" s="197" t="s">
        <v>44</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2456</v>
      </c>
      <c r="F681" t="s">
        <v>1908</v>
      </c>
      <c r="G681" s="47" t="s">
        <v>2456</v>
      </c>
      <c r="H681" s="44">
        <v>1921</v>
      </c>
      <c r="I681" s="197" t="s">
        <v>44</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2303</v>
      </c>
      <c r="F682" t="s">
        <v>1909</v>
      </c>
      <c r="G682" s="47" t="s">
        <v>2310</v>
      </c>
      <c r="H682" s="44">
        <v>1922</v>
      </c>
      <c r="I682" s="47"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2304</v>
      </c>
      <c r="F683" t="s">
        <v>1909</v>
      </c>
      <c r="G683" s="47" t="s">
        <v>2311</v>
      </c>
      <c r="H683" s="44">
        <v>1923</v>
      </c>
      <c r="I683" s="47"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2305</v>
      </c>
      <c r="F684" t="s">
        <v>1909</v>
      </c>
      <c r="G684" s="47" t="s">
        <v>2312</v>
      </c>
      <c r="H684" s="44">
        <v>1924</v>
      </c>
      <c r="I684" s="47"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2306</v>
      </c>
      <c r="F685" t="s">
        <v>1909</v>
      </c>
      <c r="G685" s="47" t="s">
        <v>2313</v>
      </c>
      <c r="H685" s="44">
        <v>1925</v>
      </c>
      <c r="I685" s="197"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2307</v>
      </c>
      <c r="F686" t="s">
        <v>1909</v>
      </c>
      <c r="G686" s="47" t="s">
        <v>2314</v>
      </c>
      <c r="H686" s="44">
        <v>1926</v>
      </c>
      <c r="I686" s="47"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2308</v>
      </c>
      <c r="F687" t="s">
        <v>1909</v>
      </c>
      <c r="G687" s="47" t="s">
        <v>2315</v>
      </c>
      <c r="H687" s="44">
        <v>1927</v>
      </c>
      <c r="I687" s="197"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2309</v>
      </c>
      <c r="F688" t="s">
        <v>1909</v>
      </c>
      <c r="G688" s="47" t="s">
        <v>2316</v>
      </c>
      <c r="H688" s="44">
        <v>1928</v>
      </c>
      <c r="I688" s="47"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2456</v>
      </c>
      <c r="F689" t="s">
        <v>1909</v>
      </c>
      <c r="G689" s="47" t="s">
        <v>2456</v>
      </c>
      <c r="H689" s="44">
        <v>1929</v>
      </c>
      <c r="I689" s="47"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2303</v>
      </c>
      <c r="F690" t="s">
        <v>1910</v>
      </c>
      <c r="G690" s="47" t="s">
        <v>2310</v>
      </c>
      <c r="H690" s="44">
        <v>1930</v>
      </c>
      <c r="I690" s="197"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2304</v>
      </c>
      <c r="F691" t="s">
        <v>1910</v>
      </c>
      <c r="G691" s="47" t="s">
        <v>2311</v>
      </c>
      <c r="H691" s="44">
        <v>1931</v>
      </c>
      <c r="I691" s="197"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2305</v>
      </c>
      <c r="F692" t="s">
        <v>1910</v>
      </c>
      <c r="G692" s="47" t="s">
        <v>2312</v>
      </c>
      <c r="H692" s="44">
        <v>1932</v>
      </c>
      <c r="I692" s="197"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2306</v>
      </c>
      <c r="F693" t="s">
        <v>1910</v>
      </c>
      <c r="G693" s="47" t="s">
        <v>2313</v>
      </c>
      <c r="H693" s="44">
        <v>1933</v>
      </c>
      <c r="I693" s="197"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2307</v>
      </c>
      <c r="F694" t="s">
        <v>1910</v>
      </c>
      <c r="G694" s="47" t="s">
        <v>2314</v>
      </c>
      <c r="H694" s="44">
        <v>1934</v>
      </c>
      <c r="I694" s="197"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2308</v>
      </c>
      <c r="F695" t="s">
        <v>1910</v>
      </c>
      <c r="G695" s="47" t="s">
        <v>2315</v>
      </c>
      <c r="H695" s="44">
        <v>1935</v>
      </c>
      <c r="I695" s="197"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2309</v>
      </c>
      <c r="F696" t="s">
        <v>1910</v>
      </c>
      <c r="G696" s="47" t="s">
        <v>2316</v>
      </c>
      <c r="H696" s="44">
        <v>1936</v>
      </c>
      <c r="I696" s="47"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2456</v>
      </c>
      <c r="F697" t="s">
        <v>1910</v>
      </c>
      <c r="G697" s="47" t="s">
        <v>2456</v>
      </c>
      <c r="H697" s="44">
        <v>1937</v>
      </c>
      <c r="I697" s="47"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2303</v>
      </c>
      <c r="F698" t="s">
        <v>1457</v>
      </c>
      <c r="G698" s="47" t="s">
        <v>2310</v>
      </c>
      <c r="H698" s="44">
        <v>1938</v>
      </c>
      <c r="I698" s="197"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2304</v>
      </c>
      <c r="F699" t="s">
        <v>1457</v>
      </c>
      <c r="G699" s="47" t="s">
        <v>2311</v>
      </c>
      <c r="H699" s="44">
        <v>1939</v>
      </c>
      <c r="I699" s="197"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2305</v>
      </c>
      <c r="F700" t="s">
        <v>1457</v>
      </c>
      <c r="G700" s="47" t="s">
        <v>2312</v>
      </c>
      <c r="H700" s="44">
        <v>1940</v>
      </c>
      <c r="I700" s="197"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2306</v>
      </c>
      <c r="F701" t="s">
        <v>1457</v>
      </c>
      <c r="G701" s="47" t="s">
        <v>2313</v>
      </c>
      <c r="H701" s="44">
        <v>1941</v>
      </c>
      <c r="I701" s="197"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2307</v>
      </c>
      <c r="F702" t="s">
        <v>1457</v>
      </c>
      <c r="G702" s="47" t="s">
        <v>2314</v>
      </c>
      <c r="H702" s="44">
        <v>1942</v>
      </c>
      <c r="I702" s="197"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2308</v>
      </c>
      <c r="F703" t="s">
        <v>1457</v>
      </c>
      <c r="G703" s="47" t="s">
        <v>2315</v>
      </c>
      <c r="H703" s="44">
        <v>1943</v>
      </c>
      <c r="I703" s="197"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2309</v>
      </c>
      <c r="F704" t="s">
        <v>1457</v>
      </c>
      <c r="G704" s="47" t="s">
        <v>2316</v>
      </c>
      <c r="H704" s="44">
        <v>1944</v>
      </c>
      <c r="I704" s="47"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2456</v>
      </c>
      <c r="F705" t="s">
        <v>1457</v>
      </c>
      <c r="G705" s="47" t="s">
        <v>2456</v>
      </c>
      <c r="H705" s="44">
        <v>1945</v>
      </c>
      <c r="I705" s="197"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2303</v>
      </c>
      <c r="F706" t="s">
        <v>1911</v>
      </c>
      <c r="G706" s="47" t="s">
        <v>2310</v>
      </c>
      <c r="H706" s="44">
        <v>1946</v>
      </c>
      <c r="I706" s="197"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2304</v>
      </c>
      <c r="F707" t="s">
        <v>1911</v>
      </c>
      <c r="G707" s="47" t="s">
        <v>2311</v>
      </c>
      <c r="H707" s="44">
        <v>1947</v>
      </c>
      <c r="I707" s="197"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2305</v>
      </c>
      <c r="F708" t="s">
        <v>1911</v>
      </c>
      <c r="G708" s="47" t="s">
        <v>2312</v>
      </c>
      <c r="H708" s="44">
        <v>1948</v>
      </c>
      <c r="I708" s="197"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2306</v>
      </c>
      <c r="F709" t="s">
        <v>1911</v>
      </c>
      <c r="G709" s="47" t="s">
        <v>2313</v>
      </c>
      <c r="H709" s="44">
        <v>1949</v>
      </c>
      <c r="I709" s="197"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2307</v>
      </c>
      <c r="F710" t="s">
        <v>1911</v>
      </c>
      <c r="G710" s="47" t="s">
        <v>2314</v>
      </c>
      <c r="H710" s="44">
        <v>1950</v>
      </c>
      <c r="I710" s="197"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2308</v>
      </c>
      <c r="F711" t="s">
        <v>1911</v>
      </c>
      <c r="G711" s="47" t="s">
        <v>2315</v>
      </c>
      <c r="H711" s="44">
        <v>1951</v>
      </c>
      <c r="I711" s="47"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2309</v>
      </c>
      <c r="F712" t="s">
        <v>1911</v>
      </c>
      <c r="G712" s="47" t="s">
        <v>2316</v>
      </c>
      <c r="H712" s="44">
        <v>1952</v>
      </c>
      <c r="I712" s="47"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2456</v>
      </c>
      <c r="F713" t="s">
        <v>1911</v>
      </c>
      <c r="G713" s="47" t="s">
        <v>2456</v>
      </c>
      <c r="H713" s="44">
        <v>1953</v>
      </c>
      <c r="I713" s="47"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2303</v>
      </c>
      <c r="F714" t="s">
        <v>1912</v>
      </c>
      <c r="G714" s="47" t="s">
        <v>2310</v>
      </c>
      <c r="H714" s="44">
        <v>1954</v>
      </c>
      <c r="I714" s="198" t="s">
        <v>44</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2304</v>
      </c>
      <c r="F715" t="s">
        <v>1912</v>
      </c>
      <c r="G715" s="47" t="s">
        <v>2311</v>
      </c>
      <c r="H715" s="44">
        <v>1955</v>
      </c>
      <c r="I715" s="198" t="s">
        <v>44</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2305</v>
      </c>
      <c r="F716" t="s">
        <v>1912</v>
      </c>
      <c r="G716" s="47" t="s">
        <v>2312</v>
      </c>
      <c r="H716" s="44">
        <v>1956</v>
      </c>
      <c r="I716" s="198" t="s">
        <v>44</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2306</v>
      </c>
      <c r="F717" t="s">
        <v>1912</v>
      </c>
      <c r="G717" s="47" t="s">
        <v>2313</v>
      </c>
      <c r="H717" s="44">
        <v>1957</v>
      </c>
      <c r="I717" s="198" t="s">
        <v>44</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2307</v>
      </c>
      <c r="F718" t="s">
        <v>1912</v>
      </c>
      <c r="G718" s="47" t="s">
        <v>2314</v>
      </c>
      <c r="H718" s="44">
        <v>1958</v>
      </c>
      <c r="I718" s="198" t="s">
        <v>44</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2308</v>
      </c>
      <c r="F719" t="s">
        <v>1912</v>
      </c>
      <c r="G719" s="47" t="s">
        <v>2315</v>
      </c>
      <c r="H719" s="44">
        <v>1959</v>
      </c>
      <c r="I719" s="198" t="s">
        <v>44</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2309</v>
      </c>
      <c r="F720" t="s">
        <v>1912</v>
      </c>
      <c r="G720" s="47" t="s">
        <v>2316</v>
      </c>
      <c r="H720" s="44">
        <v>1960</v>
      </c>
      <c r="I720" s="198" t="s">
        <v>44</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2456</v>
      </c>
      <c r="F721" t="s">
        <v>1912</v>
      </c>
      <c r="G721" s="47" t="s">
        <v>2456</v>
      </c>
      <c r="H721" s="44">
        <v>1961</v>
      </c>
      <c r="I721" s="198" t="s">
        <v>44</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2303</v>
      </c>
      <c r="F722" t="s">
        <v>1913</v>
      </c>
      <c r="G722" s="47" t="s">
        <v>2310</v>
      </c>
      <c r="H722" s="44">
        <v>1962</v>
      </c>
      <c r="I722" s="198" t="s">
        <v>44</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2304</v>
      </c>
      <c r="F723" t="s">
        <v>1913</v>
      </c>
      <c r="G723" s="47" t="s">
        <v>2311</v>
      </c>
      <c r="H723" s="44">
        <v>1963</v>
      </c>
      <c r="I723" s="198" t="s">
        <v>44</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2305</v>
      </c>
      <c r="F724" t="s">
        <v>1913</v>
      </c>
      <c r="G724" s="47" t="s">
        <v>2312</v>
      </c>
      <c r="H724" s="44">
        <v>1964</v>
      </c>
      <c r="I724" s="198" t="s">
        <v>44</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2306</v>
      </c>
      <c r="F725" t="s">
        <v>1913</v>
      </c>
      <c r="G725" s="47" t="s">
        <v>2313</v>
      </c>
      <c r="H725" s="44">
        <v>1965</v>
      </c>
      <c r="I725" s="198" t="s">
        <v>44</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2307</v>
      </c>
      <c r="F726" t="s">
        <v>1913</v>
      </c>
      <c r="G726" s="47" t="s">
        <v>2314</v>
      </c>
      <c r="H726" s="44">
        <v>1966</v>
      </c>
      <c r="I726" s="198" t="s">
        <v>44</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2308</v>
      </c>
      <c r="F727" t="s">
        <v>1913</v>
      </c>
      <c r="G727" s="47" t="s">
        <v>2315</v>
      </c>
      <c r="H727" s="44">
        <v>1967</v>
      </c>
      <c r="I727" s="198" t="s">
        <v>44</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2309</v>
      </c>
      <c r="F728" t="s">
        <v>1913</v>
      </c>
      <c r="G728" s="47" t="s">
        <v>2316</v>
      </c>
      <c r="H728" s="44">
        <v>1968</v>
      </c>
      <c r="I728" s="198" t="s">
        <v>44</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2456</v>
      </c>
      <c r="F729" t="s">
        <v>1913</v>
      </c>
      <c r="G729" s="47" t="s">
        <v>2456</v>
      </c>
      <c r="H729" s="44">
        <v>1969</v>
      </c>
      <c r="I729" s="198" t="s">
        <v>44</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2303</v>
      </c>
      <c r="F730" t="s">
        <v>1914</v>
      </c>
      <c r="G730" s="47" t="s">
        <v>2310</v>
      </c>
      <c r="H730" s="44">
        <v>1970</v>
      </c>
      <c r="I730" s="198" t="s">
        <v>44</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2304</v>
      </c>
      <c r="F731" t="s">
        <v>1914</v>
      </c>
      <c r="G731" s="47" t="s">
        <v>2311</v>
      </c>
      <c r="H731" s="44">
        <v>1971</v>
      </c>
      <c r="I731" s="198" t="s">
        <v>44</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2305</v>
      </c>
      <c r="F732" t="s">
        <v>1914</v>
      </c>
      <c r="G732" s="47" t="s">
        <v>2312</v>
      </c>
      <c r="H732" s="44">
        <v>1972</v>
      </c>
      <c r="I732" s="198" t="s">
        <v>44</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2306</v>
      </c>
      <c r="F733" t="s">
        <v>1914</v>
      </c>
      <c r="G733" s="47" t="s">
        <v>2313</v>
      </c>
      <c r="H733" s="44">
        <v>1973</v>
      </c>
      <c r="I733" s="198" t="s">
        <v>44</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2307</v>
      </c>
      <c r="F734" t="s">
        <v>1914</v>
      </c>
      <c r="G734" s="47" t="s">
        <v>2314</v>
      </c>
      <c r="H734" s="44">
        <v>1974</v>
      </c>
      <c r="I734" s="198" t="s">
        <v>44</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2308</v>
      </c>
      <c r="F735" t="s">
        <v>1914</v>
      </c>
      <c r="G735" s="47" t="s">
        <v>2315</v>
      </c>
      <c r="H735" s="44">
        <v>1975</v>
      </c>
      <c r="I735" s="198" t="s">
        <v>44</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2309</v>
      </c>
      <c r="F736" t="s">
        <v>1914</v>
      </c>
      <c r="G736" s="47" t="s">
        <v>2316</v>
      </c>
      <c r="H736" s="44">
        <v>1976</v>
      </c>
      <c r="I736" s="198" t="s">
        <v>44</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2456</v>
      </c>
      <c r="F737" t="s">
        <v>1914</v>
      </c>
      <c r="G737" s="47" t="s">
        <v>2456</v>
      </c>
      <c r="H737" s="44">
        <v>1977</v>
      </c>
      <c r="I737" s="198" t="s">
        <v>44</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2303</v>
      </c>
      <c r="F738" t="s">
        <v>1915</v>
      </c>
      <c r="G738" s="47" t="s">
        <v>2310</v>
      </c>
      <c r="H738" s="44">
        <v>1978</v>
      </c>
      <c r="I738" s="197"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2304</v>
      </c>
      <c r="F739" t="s">
        <v>1915</v>
      </c>
      <c r="G739" s="47" t="s">
        <v>2311</v>
      </c>
      <c r="H739" s="44">
        <v>1979</v>
      </c>
      <c r="I739" s="197"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2305</v>
      </c>
      <c r="F740" t="s">
        <v>1915</v>
      </c>
      <c r="G740" s="47" t="s">
        <v>2312</v>
      </c>
      <c r="H740" s="44">
        <v>1980</v>
      </c>
      <c r="I740" s="197"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2306</v>
      </c>
      <c r="F741" t="s">
        <v>1915</v>
      </c>
      <c r="G741" s="47" t="s">
        <v>2313</v>
      </c>
      <c r="H741" s="44">
        <v>1981</v>
      </c>
      <c r="I741" s="197"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2307</v>
      </c>
      <c r="F742" t="s">
        <v>1915</v>
      </c>
      <c r="G742" s="47" t="s">
        <v>2314</v>
      </c>
      <c r="H742" s="44">
        <v>1982</v>
      </c>
      <c r="I742" s="47"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2308</v>
      </c>
      <c r="F743" t="s">
        <v>1915</v>
      </c>
      <c r="G743" s="47" t="s">
        <v>2315</v>
      </c>
      <c r="H743" s="44">
        <v>1983</v>
      </c>
      <c r="I743" s="197"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2309</v>
      </c>
      <c r="F744" t="s">
        <v>1915</v>
      </c>
      <c r="G744" s="47" t="s">
        <v>2316</v>
      </c>
      <c r="H744" s="44">
        <v>1984</v>
      </c>
      <c r="I744" s="47"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2456</v>
      </c>
      <c r="F745" t="s">
        <v>1915</v>
      </c>
      <c r="G745" s="47" t="s">
        <v>2456</v>
      </c>
      <c r="H745" s="44">
        <v>1985</v>
      </c>
      <c r="I745" s="197"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2303</v>
      </c>
      <c r="F746" t="s">
        <v>1916</v>
      </c>
      <c r="G746" s="47" t="s">
        <v>2310</v>
      </c>
      <c r="H746" s="44">
        <v>1986</v>
      </c>
      <c r="I746" s="197"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2304</v>
      </c>
      <c r="F747" t="s">
        <v>1916</v>
      </c>
      <c r="G747" s="47" t="s">
        <v>2311</v>
      </c>
      <c r="H747" s="44">
        <v>1987</v>
      </c>
      <c r="I747" s="197"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2305</v>
      </c>
      <c r="F748" t="s">
        <v>1916</v>
      </c>
      <c r="G748" s="47" t="s">
        <v>2312</v>
      </c>
      <c r="H748" s="44">
        <v>1988</v>
      </c>
      <c r="I748" s="197"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2306</v>
      </c>
      <c r="F749" t="s">
        <v>1916</v>
      </c>
      <c r="G749" s="47" t="s">
        <v>2313</v>
      </c>
      <c r="H749" s="44">
        <v>1989</v>
      </c>
      <c r="I749" s="197"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2307</v>
      </c>
      <c r="F750" t="s">
        <v>1916</v>
      </c>
      <c r="G750" s="47" t="s">
        <v>2314</v>
      </c>
      <c r="H750" s="44">
        <v>1990</v>
      </c>
      <c r="I750" s="197"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2308</v>
      </c>
      <c r="F751" t="s">
        <v>1916</v>
      </c>
      <c r="G751" s="47" t="s">
        <v>2315</v>
      </c>
      <c r="H751" s="44">
        <v>1991</v>
      </c>
      <c r="I751" s="47"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2309</v>
      </c>
      <c r="F752" t="s">
        <v>1916</v>
      </c>
      <c r="G752" s="47" t="s">
        <v>2316</v>
      </c>
      <c r="H752" s="44">
        <v>1992</v>
      </c>
      <c r="I752" s="47"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2456</v>
      </c>
      <c r="F753" t="s">
        <v>1916</v>
      </c>
      <c r="G753" s="47" t="s">
        <v>2456</v>
      </c>
      <c r="H753" s="44">
        <v>1993</v>
      </c>
      <c r="I753" s="197"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2303</v>
      </c>
      <c r="F754" t="s">
        <v>1917</v>
      </c>
      <c r="G754" s="47" t="s">
        <v>2310</v>
      </c>
      <c r="H754" s="44">
        <v>1994</v>
      </c>
      <c r="I754" s="198" t="s">
        <v>44</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2304</v>
      </c>
      <c r="F755" t="s">
        <v>1917</v>
      </c>
      <c r="G755" s="47" t="s">
        <v>2311</v>
      </c>
      <c r="H755" s="44">
        <v>1995</v>
      </c>
      <c r="I755" s="198" t="s">
        <v>44</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2305</v>
      </c>
      <c r="F756" t="s">
        <v>1917</v>
      </c>
      <c r="G756" s="47" t="s">
        <v>2312</v>
      </c>
      <c r="H756" s="44">
        <v>1996</v>
      </c>
      <c r="I756" s="198" t="s">
        <v>44</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2306</v>
      </c>
      <c r="F757" t="s">
        <v>1917</v>
      </c>
      <c r="G757" s="47" t="s">
        <v>2313</v>
      </c>
      <c r="H757" s="44">
        <v>1997</v>
      </c>
      <c r="I757" s="198" t="s">
        <v>44</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2307</v>
      </c>
      <c r="F758" t="s">
        <v>1917</v>
      </c>
      <c r="G758" s="47" t="s">
        <v>2314</v>
      </c>
      <c r="H758" s="44">
        <v>1998</v>
      </c>
      <c r="I758" s="198" t="s">
        <v>44</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2308</v>
      </c>
      <c r="F759" t="s">
        <v>1917</v>
      </c>
      <c r="G759" s="47" t="s">
        <v>2315</v>
      </c>
      <c r="H759" s="44">
        <v>1999</v>
      </c>
      <c r="I759" s="198" t="s">
        <v>44</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2309</v>
      </c>
      <c r="F760" t="s">
        <v>1917</v>
      </c>
      <c r="G760" s="47" t="s">
        <v>2316</v>
      </c>
      <c r="H760" s="44">
        <v>2000</v>
      </c>
      <c r="I760" s="198" t="s">
        <v>44</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2456</v>
      </c>
      <c r="F761" t="s">
        <v>1917</v>
      </c>
      <c r="G761" s="47" t="s">
        <v>2456</v>
      </c>
      <c r="H761" s="44">
        <v>2001</v>
      </c>
      <c r="I761" s="198" t="s">
        <v>44</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2303</v>
      </c>
      <c r="F762" t="s">
        <v>1918</v>
      </c>
      <c r="G762" s="47" t="s">
        <v>2310</v>
      </c>
      <c r="H762" s="44">
        <v>2002</v>
      </c>
      <c r="I762" s="197"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2304</v>
      </c>
      <c r="F763" t="s">
        <v>1918</v>
      </c>
      <c r="G763" s="47" t="s">
        <v>2311</v>
      </c>
      <c r="H763" s="44">
        <v>2003</v>
      </c>
      <c r="I763" s="197"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2305</v>
      </c>
      <c r="F764" t="s">
        <v>1918</v>
      </c>
      <c r="G764" s="47" t="s">
        <v>2312</v>
      </c>
      <c r="H764" s="44">
        <v>2004</v>
      </c>
      <c r="I764" s="197"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2306</v>
      </c>
      <c r="F765" t="s">
        <v>1918</v>
      </c>
      <c r="G765" s="47" t="s">
        <v>2313</v>
      </c>
      <c r="H765" s="44">
        <v>2005</v>
      </c>
      <c r="I765" s="197"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2307</v>
      </c>
      <c r="F766" t="s">
        <v>1918</v>
      </c>
      <c r="G766" s="47" t="s">
        <v>2314</v>
      </c>
      <c r="H766" s="44">
        <v>2006</v>
      </c>
      <c r="I766" s="197"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2308</v>
      </c>
      <c r="F767" t="s">
        <v>1918</v>
      </c>
      <c r="G767" s="47" t="s">
        <v>2315</v>
      </c>
      <c r="H767" s="44">
        <v>2007</v>
      </c>
      <c r="I767" s="197"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2309</v>
      </c>
      <c r="F768" t="s">
        <v>1918</v>
      </c>
      <c r="G768" s="47" t="s">
        <v>2316</v>
      </c>
      <c r="H768" s="44">
        <v>2008</v>
      </c>
      <c r="I768" s="47"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2456</v>
      </c>
      <c r="F769" t="s">
        <v>1918</v>
      </c>
      <c r="G769" s="47" t="s">
        <v>2456</v>
      </c>
      <c r="H769" s="44">
        <v>2009</v>
      </c>
      <c r="I769" s="47"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2303</v>
      </c>
      <c r="F770" t="s">
        <v>1919</v>
      </c>
      <c r="G770" s="47" t="s">
        <v>2310</v>
      </c>
      <c r="H770" s="44">
        <v>2010</v>
      </c>
      <c r="I770" s="47"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2304</v>
      </c>
      <c r="F771" t="s">
        <v>1919</v>
      </c>
      <c r="G771" s="47" t="s">
        <v>2311</v>
      </c>
      <c r="H771" s="44">
        <v>2011</v>
      </c>
      <c r="I771" s="47"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2305</v>
      </c>
      <c r="F772" t="s">
        <v>1919</v>
      </c>
      <c r="G772" s="47" t="s">
        <v>2312</v>
      </c>
      <c r="H772" s="44">
        <v>2012</v>
      </c>
      <c r="I772" s="47"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2306</v>
      </c>
      <c r="F773" t="s">
        <v>1919</v>
      </c>
      <c r="G773" s="47" t="s">
        <v>2313</v>
      </c>
      <c r="H773" s="44">
        <v>2013</v>
      </c>
      <c r="I773" s="47"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2307</v>
      </c>
      <c r="F774" t="s">
        <v>1919</v>
      </c>
      <c r="G774" s="47" t="s">
        <v>2314</v>
      </c>
      <c r="H774" s="44">
        <v>2014</v>
      </c>
      <c r="I774" s="47"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2308</v>
      </c>
      <c r="F775" t="s">
        <v>1919</v>
      </c>
      <c r="G775" s="47" t="s">
        <v>2315</v>
      </c>
      <c r="H775" s="44">
        <v>2015</v>
      </c>
      <c r="I775" s="197"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2309</v>
      </c>
      <c r="F776" t="s">
        <v>1919</v>
      </c>
      <c r="G776" s="47" t="s">
        <v>2316</v>
      </c>
      <c r="H776" s="44">
        <v>2016</v>
      </c>
      <c r="I776" s="47"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2456</v>
      </c>
      <c r="F777" t="s">
        <v>1919</v>
      </c>
      <c r="G777" s="47" t="s">
        <v>2456</v>
      </c>
      <c r="H777" s="44">
        <v>2017</v>
      </c>
      <c r="I777" s="47"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2303</v>
      </c>
      <c r="F778" t="s">
        <v>1961</v>
      </c>
      <c r="G778" s="47" t="s">
        <v>2310</v>
      </c>
      <c r="H778" s="44">
        <v>2018</v>
      </c>
      <c r="I778" s="197"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2304</v>
      </c>
      <c r="F779" t="s">
        <v>1961</v>
      </c>
      <c r="G779" s="47" t="s">
        <v>2311</v>
      </c>
      <c r="H779" s="44">
        <v>2019</v>
      </c>
      <c r="I779" s="197"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2305</v>
      </c>
      <c r="F780" t="s">
        <v>1961</v>
      </c>
      <c r="G780" s="47" t="s">
        <v>2312</v>
      </c>
      <c r="H780" s="44">
        <v>2020</v>
      </c>
      <c r="I780" s="197"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2306</v>
      </c>
      <c r="F781" t="s">
        <v>1961</v>
      </c>
      <c r="G781" s="47" t="s">
        <v>2313</v>
      </c>
      <c r="H781" s="44">
        <v>2021</v>
      </c>
      <c r="I781" s="197"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2307</v>
      </c>
      <c r="F782" t="s">
        <v>1961</v>
      </c>
      <c r="G782" s="47" t="s">
        <v>2314</v>
      </c>
      <c r="H782" s="44">
        <v>2022</v>
      </c>
      <c r="I782" s="197"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2308</v>
      </c>
      <c r="F783" t="s">
        <v>1961</v>
      </c>
      <c r="G783" s="47" t="s">
        <v>2315</v>
      </c>
      <c r="H783" s="44">
        <v>2023</v>
      </c>
      <c r="I783" s="47"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2309</v>
      </c>
      <c r="F784" t="s">
        <v>1961</v>
      </c>
      <c r="G784" s="47" t="s">
        <v>2316</v>
      </c>
      <c r="H784" s="44">
        <v>2024</v>
      </c>
      <c r="I784" s="47"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2456</v>
      </c>
      <c r="F785" t="s">
        <v>1961</v>
      </c>
      <c r="G785" s="47" t="s">
        <v>2456</v>
      </c>
      <c r="H785" s="44">
        <v>2025</v>
      </c>
      <c r="I785" s="47"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2303</v>
      </c>
      <c r="F786" t="s">
        <v>1920</v>
      </c>
      <c r="G786" s="47" t="s">
        <v>2310</v>
      </c>
      <c r="H786" s="44">
        <v>2026</v>
      </c>
      <c r="I786" s="197" t="s">
        <v>44</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2304</v>
      </c>
      <c r="F787" t="s">
        <v>1920</v>
      </c>
      <c r="G787" s="47" t="s">
        <v>2311</v>
      </c>
      <c r="H787" s="44">
        <v>2027</v>
      </c>
      <c r="I787" s="197" t="s">
        <v>44</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2305</v>
      </c>
      <c r="F788" t="s">
        <v>1920</v>
      </c>
      <c r="G788" s="47" t="s">
        <v>2312</v>
      </c>
      <c r="H788" s="44">
        <v>2028</v>
      </c>
      <c r="I788" s="197" t="s">
        <v>44</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2306</v>
      </c>
      <c r="F789" t="s">
        <v>1920</v>
      </c>
      <c r="G789" s="47" t="s">
        <v>2313</v>
      </c>
      <c r="H789" s="44">
        <v>2029</v>
      </c>
      <c r="I789" s="197" t="s">
        <v>44</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2307</v>
      </c>
      <c r="F790" t="s">
        <v>1920</v>
      </c>
      <c r="G790" s="47" t="s">
        <v>2314</v>
      </c>
      <c r="H790" s="44">
        <v>2030</v>
      </c>
      <c r="I790" s="197" t="s">
        <v>44</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2308</v>
      </c>
      <c r="F791" t="s">
        <v>1920</v>
      </c>
      <c r="G791" s="47" t="s">
        <v>2315</v>
      </c>
      <c r="H791" s="44">
        <v>2031</v>
      </c>
      <c r="I791" s="197" t="s">
        <v>44</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2309</v>
      </c>
      <c r="F792" t="s">
        <v>1920</v>
      </c>
      <c r="G792" s="47" t="s">
        <v>2316</v>
      </c>
      <c r="H792" s="44">
        <v>2032</v>
      </c>
      <c r="I792" s="197" t="s">
        <v>44</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2456</v>
      </c>
      <c r="F793" t="s">
        <v>1920</v>
      </c>
      <c r="G793" s="47" t="s">
        <v>2456</v>
      </c>
      <c r="H793" s="44">
        <v>2033</v>
      </c>
      <c r="I793" s="197" t="s">
        <v>44</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2327</v>
      </c>
      <c r="D799" s="47" t="s">
        <v>1935</v>
      </c>
      <c r="E799" s="1" t="s">
        <v>2303</v>
      </c>
      <c r="F799" t="s">
        <v>1960</v>
      </c>
      <c r="G799" s="47" t="s">
        <v>2310</v>
      </c>
      <c r="H799" s="44">
        <v>2034</v>
      </c>
      <c r="I799" s="197"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2304</v>
      </c>
      <c r="F800" t="s">
        <v>1960</v>
      </c>
      <c r="G800" s="47" t="s">
        <v>2311</v>
      </c>
      <c r="H800" s="44">
        <v>2035</v>
      </c>
      <c r="I800" s="197"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2305</v>
      </c>
      <c r="F801" t="s">
        <v>1960</v>
      </c>
      <c r="G801" s="47" t="s">
        <v>2312</v>
      </c>
      <c r="H801" s="44">
        <v>2036</v>
      </c>
      <c r="I801" s="197"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2306</v>
      </c>
      <c r="F802" t="s">
        <v>1960</v>
      </c>
      <c r="G802" s="47" t="s">
        <v>2313</v>
      </c>
      <c r="H802" s="44">
        <v>2037</v>
      </c>
      <c r="I802" s="197"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2307</v>
      </c>
      <c r="F803" t="s">
        <v>1960</v>
      </c>
      <c r="G803" s="47" t="s">
        <v>2314</v>
      </c>
      <c r="H803" s="44">
        <v>2038</v>
      </c>
      <c r="I803" s="197"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2308</v>
      </c>
      <c r="F804" t="s">
        <v>1960</v>
      </c>
      <c r="G804" s="47" t="s">
        <v>2315</v>
      </c>
      <c r="H804" s="44">
        <v>2039</v>
      </c>
      <c r="I804" s="197"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2309</v>
      </c>
      <c r="F805" t="s">
        <v>1960</v>
      </c>
      <c r="G805" s="47" t="s">
        <v>2316</v>
      </c>
      <c r="H805" s="44">
        <v>2040</v>
      </c>
      <c r="I805" s="197"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2456</v>
      </c>
      <c r="F806" t="s">
        <v>1960</v>
      </c>
      <c r="G806" s="47" t="s">
        <v>2456</v>
      </c>
      <c r="H806" s="44">
        <v>2041</v>
      </c>
      <c r="I806" s="197"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2303</v>
      </c>
      <c r="F807" t="s">
        <v>1634</v>
      </c>
      <c r="G807" s="47" t="s">
        <v>2310</v>
      </c>
      <c r="H807" s="44">
        <v>2042</v>
      </c>
      <c r="I807" s="197"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2304</v>
      </c>
      <c r="F808" t="s">
        <v>1634</v>
      </c>
      <c r="G808" s="47" t="s">
        <v>2311</v>
      </c>
      <c r="H808" s="44">
        <v>2043</v>
      </c>
      <c r="I808" s="197"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2305</v>
      </c>
      <c r="F809" t="s">
        <v>1634</v>
      </c>
      <c r="G809" s="47" t="s">
        <v>2312</v>
      </c>
      <c r="H809" s="44">
        <v>2044</v>
      </c>
      <c r="I809" s="197"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2306</v>
      </c>
      <c r="F810" t="s">
        <v>1634</v>
      </c>
      <c r="G810" s="47" t="s">
        <v>2313</v>
      </c>
      <c r="H810" s="44">
        <v>2045</v>
      </c>
      <c r="I810" s="197"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2307</v>
      </c>
      <c r="F811" t="s">
        <v>1634</v>
      </c>
      <c r="G811" s="47" t="s">
        <v>2314</v>
      </c>
      <c r="H811" s="44">
        <v>2046</v>
      </c>
      <c r="I811" s="197"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2308</v>
      </c>
      <c r="F812" t="s">
        <v>1634</v>
      </c>
      <c r="G812" s="47" t="s">
        <v>2315</v>
      </c>
      <c r="H812" s="44">
        <v>2047</v>
      </c>
      <c r="I812" s="197"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2309</v>
      </c>
      <c r="F813" t="s">
        <v>1634</v>
      </c>
      <c r="G813" s="47" t="s">
        <v>2316</v>
      </c>
      <c r="H813" s="44">
        <v>2048</v>
      </c>
      <c r="I813" s="197"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2456</v>
      </c>
      <c r="F814" t="s">
        <v>1634</v>
      </c>
      <c r="G814" s="47" t="s">
        <v>2456</v>
      </c>
      <c r="H814" s="44">
        <v>2049</v>
      </c>
      <c r="I814" s="197"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2303</v>
      </c>
      <c r="F815" t="s">
        <v>1901</v>
      </c>
      <c r="G815" s="47" t="s">
        <v>2310</v>
      </c>
      <c r="H815" s="44">
        <v>2050</v>
      </c>
      <c r="I815" s="197"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2304</v>
      </c>
      <c r="F816" t="s">
        <v>1901</v>
      </c>
      <c r="G816" s="47" t="s">
        <v>2311</v>
      </c>
      <c r="H816" s="44">
        <v>2051</v>
      </c>
      <c r="I816" s="197"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2305</v>
      </c>
      <c r="F817" t="s">
        <v>1901</v>
      </c>
      <c r="G817" s="47" t="s">
        <v>2312</v>
      </c>
      <c r="H817" s="44">
        <v>2052</v>
      </c>
      <c r="I817" s="197"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2306</v>
      </c>
      <c r="F818" t="s">
        <v>1901</v>
      </c>
      <c r="G818" s="47" t="s">
        <v>2313</v>
      </c>
      <c r="H818" s="44">
        <v>2053</v>
      </c>
      <c r="I818" s="197"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2307</v>
      </c>
      <c r="F819" t="s">
        <v>1901</v>
      </c>
      <c r="G819" s="47" t="s">
        <v>2314</v>
      </c>
      <c r="H819" s="44">
        <v>2054</v>
      </c>
      <c r="I819" s="197"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2308</v>
      </c>
      <c r="F820" t="s">
        <v>1901</v>
      </c>
      <c r="G820" s="47" t="s">
        <v>2315</v>
      </c>
      <c r="H820" s="44">
        <v>2055</v>
      </c>
      <c r="I820" s="197"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2309</v>
      </c>
      <c r="F821" t="s">
        <v>1901</v>
      </c>
      <c r="G821" s="47" t="s">
        <v>2316</v>
      </c>
      <c r="H821" s="44">
        <v>2056</v>
      </c>
      <c r="I821" s="197"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2456</v>
      </c>
      <c r="F822" t="s">
        <v>1901</v>
      </c>
      <c r="G822" s="47" t="s">
        <v>2456</v>
      </c>
      <c r="H822" s="44">
        <v>2057</v>
      </c>
      <c r="I822" s="197"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2303</v>
      </c>
      <c r="F823" t="s">
        <v>1902</v>
      </c>
      <c r="G823" s="47" t="s">
        <v>2310</v>
      </c>
      <c r="H823" s="44">
        <v>2058</v>
      </c>
      <c r="I823" s="197"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2304</v>
      </c>
      <c r="F824" t="s">
        <v>1902</v>
      </c>
      <c r="G824" s="47" t="s">
        <v>2311</v>
      </c>
      <c r="H824" s="44">
        <v>2059</v>
      </c>
      <c r="I824" s="197"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2305</v>
      </c>
      <c r="F825" t="s">
        <v>1902</v>
      </c>
      <c r="G825" s="47" t="s">
        <v>2312</v>
      </c>
      <c r="H825" s="44">
        <v>2060</v>
      </c>
      <c r="I825" s="197"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2306</v>
      </c>
      <c r="F826" t="s">
        <v>1902</v>
      </c>
      <c r="G826" s="47" t="s">
        <v>2313</v>
      </c>
      <c r="H826" s="44">
        <v>2061</v>
      </c>
      <c r="I826" s="197"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2307</v>
      </c>
      <c r="F827" t="s">
        <v>1902</v>
      </c>
      <c r="G827" s="47" t="s">
        <v>2314</v>
      </c>
      <c r="H827" s="44">
        <v>2062</v>
      </c>
      <c r="I827" s="197"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2308</v>
      </c>
      <c r="F828" t="s">
        <v>1902</v>
      </c>
      <c r="G828" s="47" t="s">
        <v>2315</v>
      </c>
      <c r="H828" s="44">
        <v>2063</v>
      </c>
      <c r="I828" s="197"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2309</v>
      </c>
      <c r="F829" t="s">
        <v>1902</v>
      </c>
      <c r="G829" s="47" t="s">
        <v>2316</v>
      </c>
      <c r="H829" s="44">
        <v>2064</v>
      </c>
      <c r="I829" s="197"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2456</v>
      </c>
      <c r="F830" t="s">
        <v>1902</v>
      </c>
      <c r="G830" s="47" t="s">
        <v>2456</v>
      </c>
      <c r="H830" s="44">
        <v>2065</v>
      </c>
      <c r="I830" s="197"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2303</v>
      </c>
      <c r="F831" t="s">
        <v>1903</v>
      </c>
      <c r="G831" s="47" t="s">
        <v>2310</v>
      </c>
      <c r="H831" s="44">
        <v>2066</v>
      </c>
      <c r="I831" s="197"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2304</v>
      </c>
      <c r="F832" t="s">
        <v>1903</v>
      </c>
      <c r="G832" s="47" t="s">
        <v>2311</v>
      </c>
      <c r="H832" s="44">
        <v>2067</v>
      </c>
      <c r="I832" s="197"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2305</v>
      </c>
      <c r="F833" t="s">
        <v>1903</v>
      </c>
      <c r="G833" s="47" t="s">
        <v>2312</v>
      </c>
      <c r="H833" s="44">
        <v>2068</v>
      </c>
      <c r="I833" s="197"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2306</v>
      </c>
      <c r="F834" t="s">
        <v>1903</v>
      </c>
      <c r="G834" s="47" t="s">
        <v>2313</v>
      </c>
      <c r="H834" s="44">
        <v>2069</v>
      </c>
      <c r="I834" s="197"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2307</v>
      </c>
      <c r="F835" t="s">
        <v>1903</v>
      </c>
      <c r="G835" s="47" t="s">
        <v>2314</v>
      </c>
      <c r="H835" s="44">
        <v>2070</v>
      </c>
      <c r="I835" s="197"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2308</v>
      </c>
      <c r="F836" t="s">
        <v>1903</v>
      </c>
      <c r="G836" s="47" t="s">
        <v>2315</v>
      </c>
      <c r="H836" s="44">
        <v>2071</v>
      </c>
      <c r="I836" s="197"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2309</v>
      </c>
      <c r="F837" t="s">
        <v>1903</v>
      </c>
      <c r="G837" s="47" t="s">
        <v>2316</v>
      </c>
      <c r="H837" s="44">
        <v>2072</v>
      </c>
      <c r="I837" s="197"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2456</v>
      </c>
      <c r="F838" t="s">
        <v>1903</v>
      </c>
      <c r="G838" s="47" t="s">
        <v>2456</v>
      </c>
      <c r="H838" s="44">
        <v>2073</v>
      </c>
      <c r="I838" s="197"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2303</v>
      </c>
      <c r="F839" t="s">
        <v>1904</v>
      </c>
      <c r="G839" s="47" t="s">
        <v>2310</v>
      </c>
      <c r="H839" s="44">
        <v>2074</v>
      </c>
      <c r="I839" s="197"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2304</v>
      </c>
      <c r="F840" t="s">
        <v>1904</v>
      </c>
      <c r="G840" s="47" t="s">
        <v>2311</v>
      </c>
      <c r="H840" s="44">
        <v>2075</v>
      </c>
      <c r="I840" s="197"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2305</v>
      </c>
      <c r="F841" t="s">
        <v>1904</v>
      </c>
      <c r="G841" s="47" t="s">
        <v>2312</v>
      </c>
      <c r="H841" s="44">
        <v>2076</v>
      </c>
      <c r="I841" s="197"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2306</v>
      </c>
      <c r="F842" t="s">
        <v>1904</v>
      </c>
      <c r="G842" s="47" t="s">
        <v>2313</v>
      </c>
      <c r="H842" s="44">
        <v>2077</v>
      </c>
      <c r="I842" s="197"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2307</v>
      </c>
      <c r="F843" t="s">
        <v>1904</v>
      </c>
      <c r="G843" s="47" t="s">
        <v>2314</v>
      </c>
      <c r="H843" s="44">
        <v>2078</v>
      </c>
      <c r="I843" s="197"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2308</v>
      </c>
      <c r="F844" t="s">
        <v>1904</v>
      </c>
      <c r="G844" s="47" t="s">
        <v>2315</v>
      </c>
      <c r="H844" s="44">
        <v>2079</v>
      </c>
      <c r="I844" s="197"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2309</v>
      </c>
      <c r="F845" t="s">
        <v>1904</v>
      </c>
      <c r="G845" s="47" t="s">
        <v>2316</v>
      </c>
      <c r="H845" s="44">
        <v>2080</v>
      </c>
      <c r="I845" s="197"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2456</v>
      </c>
      <c r="F846" t="s">
        <v>1904</v>
      </c>
      <c r="G846" s="47" t="s">
        <v>2456</v>
      </c>
      <c r="H846" s="44">
        <v>2081</v>
      </c>
      <c r="I846" s="197"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2303</v>
      </c>
      <c r="F847" t="s">
        <v>1905</v>
      </c>
      <c r="G847" s="47" t="s">
        <v>2310</v>
      </c>
      <c r="H847" s="44">
        <v>2082</v>
      </c>
      <c r="I847" s="197"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2304</v>
      </c>
      <c r="F848" t="s">
        <v>1905</v>
      </c>
      <c r="G848" s="47" t="s">
        <v>2311</v>
      </c>
      <c r="H848" s="44">
        <v>2083</v>
      </c>
      <c r="I848" s="197"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2305</v>
      </c>
      <c r="F849" t="s">
        <v>1905</v>
      </c>
      <c r="G849" s="47" t="s">
        <v>2312</v>
      </c>
      <c r="H849" s="44">
        <v>2084</v>
      </c>
      <c r="I849" s="197"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2306</v>
      </c>
      <c r="F850" t="s">
        <v>1905</v>
      </c>
      <c r="G850" s="47" t="s">
        <v>2313</v>
      </c>
      <c r="H850" s="44">
        <v>2085</v>
      </c>
      <c r="I850" s="197"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2307</v>
      </c>
      <c r="F851" t="s">
        <v>1905</v>
      </c>
      <c r="G851" s="47" t="s">
        <v>2314</v>
      </c>
      <c r="H851" s="44">
        <v>2086</v>
      </c>
      <c r="I851" s="197"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2308</v>
      </c>
      <c r="F852" t="s">
        <v>1905</v>
      </c>
      <c r="G852" s="47" t="s">
        <v>2315</v>
      </c>
      <c r="H852" s="44">
        <v>2087</v>
      </c>
      <c r="I852" s="197"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2309</v>
      </c>
      <c r="F853" t="s">
        <v>1905</v>
      </c>
      <c r="G853" s="47" t="s">
        <v>2316</v>
      </c>
      <c r="H853" s="44">
        <v>2088</v>
      </c>
      <c r="I853" s="197"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2456</v>
      </c>
      <c r="F854" t="s">
        <v>1905</v>
      </c>
      <c r="G854" s="47" t="s">
        <v>2456</v>
      </c>
      <c r="H854" s="44">
        <v>2089</v>
      </c>
      <c r="I854" s="197"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2303</v>
      </c>
      <c r="F855" t="s">
        <v>1906</v>
      </c>
      <c r="G855" s="47" t="s">
        <v>2310</v>
      </c>
      <c r="H855" s="44">
        <v>2090</v>
      </c>
      <c r="I855" s="197"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2304</v>
      </c>
      <c r="F856" t="s">
        <v>1906</v>
      </c>
      <c r="G856" s="47" t="s">
        <v>2311</v>
      </c>
      <c r="H856" s="44">
        <v>2091</v>
      </c>
      <c r="I856" s="197"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2305</v>
      </c>
      <c r="F857" t="s">
        <v>1906</v>
      </c>
      <c r="G857" s="47" t="s">
        <v>2312</v>
      </c>
      <c r="H857" s="44">
        <v>2092</v>
      </c>
      <c r="I857" s="197"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2306</v>
      </c>
      <c r="F858" t="s">
        <v>1906</v>
      </c>
      <c r="G858" s="47" t="s">
        <v>2313</v>
      </c>
      <c r="H858" s="44">
        <v>2093</v>
      </c>
      <c r="I858" s="197"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2307</v>
      </c>
      <c r="F859" t="s">
        <v>1906</v>
      </c>
      <c r="G859" s="47" t="s">
        <v>2314</v>
      </c>
      <c r="H859" s="44">
        <v>2094</v>
      </c>
      <c r="I859" s="197"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2308</v>
      </c>
      <c r="F860" t="s">
        <v>1906</v>
      </c>
      <c r="G860" s="47" t="s">
        <v>2315</v>
      </c>
      <c r="H860" s="44">
        <v>2095</v>
      </c>
      <c r="I860" s="197"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2309</v>
      </c>
      <c r="F861" t="s">
        <v>1906</v>
      </c>
      <c r="G861" s="47" t="s">
        <v>2316</v>
      </c>
      <c r="H861" s="44">
        <v>2096</v>
      </c>
      <c r="I861" s="197"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2456</v>
      </c>
      <c r="F862" t="s">
        <v>1906</v>
      </c>
      <c r="G862" s="47" t="s">
        <v>2456</v>
      </c>
      <c r="H862" s="44">
        <v>2097</v>
      </c>
      <c r="I862" s="197"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2303</v>
      </c>
      <c r="F863" t="s">
        <v>1907</v>
      </c>
      <c r="G863" s="47" t="s">
        <v>2310</v>
      </c>
      <c r="H863" s="44">
        <v>2098</v>
      </c>
      <c r="I863" s="197"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2304</v>
      </c>
      <c r="F864" t="s">
        <v>1907</v>
      </c>
      <c r="G864" s="47" t="s">
        <v>2311</v>
      </c>
      <c r="H864" s="44">
        <v>2099</v>
      </c>
      <c r="I864" s="197"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2305</v>
      </c>
      <c r="F865" t="s">
        <v>1907</v>
      </c>
      <c r="G865" s="47" t="s">
        <v>2312</v>
      </c>
      <c r="H865" s="44">
        <v>2100</v>
      </c>
      <c r="I865" s="197"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2306</v>
      </c>
      <c r="F866" t="s">
        <v>1907</v>
      </c>
      <c r="G866" s="47" t="s">
        <v>2313</v>
      </c>
      <c r="H866" s="44">
        <v>2101</v>
      </c>
      <c r="I866" s="197"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2307</v>
      </c>
      <c r="F867" t="s">
        <v>1907</v>
      </c>
      <c r="G867" s="47" t="s">
        <v>2314</v>
      </c>
      <c r="H867" s="44">
        <v>2102</v>
      </c>
      <c r="I867" s="197"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2308</v>
      </c>
      <c r="F868" t="s">
        <v>1907</v>
      </c>
      <c r="G868" s="47" t="s">
        <v>2315</v>
      </c>
      <c r="H868" s="44">
        <v>2103</v>
      </c>
      <c r="I868" s="197"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2309</v>
      </c>
      <c r="F869" t="s">
        <v>1907</v>
      </c>
      <c r="G869" s="47" t="s">
        <v>2316</v>
      </c>
      <c r="H869" s="44">
        <v>2104</v>
      </c>
      <c r="I869" s="197"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2456</v>
      </c>
      <c r="F870" t="s">
        <v>1907</v>
      </c>
      <c r="G870" s="47" t="s">
        <v>2456</v>
      </c>
      <c r="H870" s="44">
        <v>2105</v>
      </c>
      <c r="I870" s="197"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2303</v>
      </c>
      <c r="F871" t="s">
        <v>1456</v>
      </c>
      <c r="G871" s="47" t="s">
        <v>2310</v>
      </c>
      <c r="H871" s="44">
        <v>2106</v>
      </c>
      <c r="I871" s="197"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2304</v>
      </c>
      <c r="F872" t="s">
        <v>1456</v>
      </c>
      <c r="G872" s="47" t="s">
        <v>2311</v>
      </c>
      <c r="H872" s="44">
        <v>2107</v>
      </c>
      <c r="I872" s="197"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2305</v>
      </c>
      <c r="F873" t="s">
        <v>1456</v>
      </c>
      <c r="G873" s="47" t="s">
        <v>2312</v>
      </c>
      <c r="H873" s="44">
        <v>2108</v>
      </c>
      <c r="I873" s="197"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2306</v>
      </c>
      <c r="F874" t="s">
        <v>1456</v>
      </c>
      <c r="G874" s="47" t="s">
        <v>2313</v>
      </c>
      <c r="H874" s="44">
        <v>2109</v>
      </c>
      <c r="I874" s="197"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2307</v>
      </c>
      <c r="F875" t="s">
        <v>1456</v>
      </c>
      <c r="G875" s="47" t="s">
        <v>2314</v>
      </c>
      <c r="H875" s="44">
        <v>2110</v>
      </c>
      <c r="I875" s="197"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2308</v>
      </c>
      <c r="F876" t="s">
        <v>1456</v>
      </c>
      <c r="G876" s="47" t="s">
        <v>2315</v>
      </c>
      <c r="H876" s="44">
        <v>2111</v>
      </c>
      <c r="I876" s="197"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2309</v>
      </c>
      <c r="F877" t="s">
        <v>1456</v>
      </c>
      <c r="G877" s="47" t="s">
        <v>2316</v>
      </c>
      <c r="H877" s="44">
        <v>2112</v>
      </c>
      <c r="I877" s="197"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2456</v>
      </c>
      <c r="F878" t="s">
        <v>1456</v>
      </c>
      <c r="G878" s="47" t="s">
        <v>2456</v>
      </c>
      <c r="H878" s="44">
        <v>2113</v>
      </c>
      <c r="I878" s="197"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2303</v>
      </c>
      <c r="F879" t="s">
        <v>1908</v>
      </c>
      <c r="G879" s="47" t="s">
        <v>2310</v>
      </c>
      <c r="H879" s="44">
        <v>2114</v>
      </c>
      <c r="I879" s="197" t="s">
        <v>44</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2304</v>
      </c>
      <c r="F880" t="s">
        <v>1908</v>
      </c>
      <c r="G880" s="47" t="s">
        <v>2311</v>
      </c>
      <c r="H880" s="44">
        <v>2115</v>
      </c>
      <c r="I880" s="197" t="s">
        <v>44</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2305</v>
      </c>
      <c r="F881" t="s">
        <v>1908</v>
      </c>
      <c r="G881" s="47" t="s">
        <v>2312</v>
      </c>
      <c r="H881" s="44">
        <v>2116</v>
      </c>
      <c r="I881" s="197"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2306</v>
      </c>
      <c r="F882" t="s">
        <v>1908</v>
      </c>
      <c r="G882" s="47" t="s">
        <v>2313</v>
      </c>
      <c r="H882" s="44">
        <v>2117</v>
      </c>
      <c r="I882" s="197"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2307</v>
      </c>
      <c r="F883" t="s">
        <v>1908</v>
      </c>
      <c r="G883" s="47" t="s">
        <v>2314</v>
      </c>
      <c r="H883" s="44">
        <v>2118</v>
      </c>
      <c r="I883" s="197"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2308</v>
      </c>
      <c r="F884" t="s">
        <v>1908</v>
      </c>
      <c r="G884" s="47" t="s">
        <v>2315</v>
      </c>
      <c r="H884" s="44">
        <v>2119</v>
      </c>
      <c r="I884" s="197"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2309</v>
      </c>
      <c r="F885" t="s">
        <v>1908</v>
      </c>
      <c r="G885" s="47" t="s">
        <v>2316</v>
      </c>
      <c r="H885" s="44">
        <v>2120</v>
      </c>
      <c r="I885" s="197"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2456</v>
      </c>
      <c r="F886" t="s">
        <v>1908</v>
      </c>
      <c r="G886" s="47" t="s">
        <v>2456</v>
      </c>
      <c r="H886" s="44">
        <v>2121</v>
      </c>
      <c r="I886" s="197"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2303</v>
      </c>
      <c r="F887" t="s">
        <v>1909</v>
      </c>
      <c r="G887" s="47" t="s">
        <v>2310</v>
      </c>
      <c r="H887" s="44">
        <v>2122</v>
      </c>
      <c r="I887" s="197"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2304</v>
      </c>
      <c r="F888" t="s">
        <v>1909</v>
      </c>
      <c r="G888" s="47" t="s">
        <v>2311</v>
      </c>
      <c r="H888" s="44">
        <v>2123</v>
      </c>
      <c r="I888" s="197"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2305</v>
      </c>
      <c r="F889" t="s">
        <v>1909</v>
      </c>
      <c r="G889" s="47" t="s">
        <v>2312</v>
      </c>
      <c r="H889" s="44">
        <v>2124</v>
      </c>
      <c r="I889" s="197"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2306</v>
      </c>
      <c r="F890" t="s">
        <v>1909</v>
      </c>
      <c r="G890" s="47" t="s">
        <v>2313</v>
      </c>
      <c r="H890" s="44">
        <v>2125</v>
      </c>
      <c r="I890" s="197"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2307</v>
      </c>
      <c r="F891" t="s">
        <v>1909</v>
      </c>
      <c r="G891" s="47" t="s">
        <v>2314</v>
      </c>
      <c r="H891" s="44">
        <v>2126</v>
      </c>
      <c r="I891" s="197"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2308</v>
      </c>
      <c r="F892" t="s">
        <v>1909</v>
      </c>
      <c r="G892" s="47" t="s">
        <v>2315</v>
      </c>
      <c r="H892" s="44">
        <v>2127</v>
      </c>
      <c r="I892" s="197"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2309</v>
      </c>
      <c r="F893" t="s">
        <v>1909</v>
      </c>
      <c r="G893" s="47" t="s">
        <v>2316</v>
      </c>
      <c r="H893" s="44">
        <v>2128</v>
      </c>
      <c r="I893" s="197"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2456</v>
      </c>
      <c r="F894" t="s">
        <v>1909</v>
      </c>
      <c r="G894" s="47" t="s">
        <v>2456</v>
      </c>
      <c r="H894" s="44">
        <v>2129</v>
      </c>
      <c r="I894" s="197"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2303</v>
      </c>
      <c r="F895" t="s">
        <v>1910</v>
      </c>
      <c r="G895" s="47" t="s">
        <v>2310</v>
      </c>
      <c r="H895" s="44">
        <v>2130</v>
      </c>
      <c r="I895" s="197"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2304</v>
      </c>
      <c r="F896" t="s">
        <v>1910</v>
      </c>
      <c r="G896" s="47" t="s">
        <v>2311</v>
      </c>
      <c r="H896" s="44">
        <v>2131</v>
      </c>
      <c r="I896" s="197"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2305</v>
      </c>
      <c r="F897" t="s">
        <v>1910</v>
      </c>
      <c r="G897" s="47" t="s">
        <v>2312</v>
      </c>
      <c r="H897" s="44">
        <v>2132</v>
      </c>
      <c r="I897" s="47"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2306</v>
      </c>
      <c r="F898" t="s">
        <v>1910</v>
      </c>
      <c r="G898" s="47" t="s">
        <v>2313</v>
      </c>
      <c r="H898" s="44">
        <v>2133</v>
      </c>
      <c r="I898" s="197"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2307</v>
      </c>
      <c r="F899" t="s">
        <v>1910</v>
      </c>
      <c r="G899" s="47" t="s">
        <v>2314</v>
      </c>
      <c r="H899" s="44">
        <v>2134</v>
      </c>
      <c r="I899" s="197"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2308</v>
      </c>
      <c r="F900" t="s">
        <v>1910</v>
      </c>
      <c r="G900" s="47" t="s">
        <v>2315</v>
      </c>
      <c r="H900" s="44">
        <v>2135</v>
      </c>
      <c r="I900" s="197"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2309</v>
      </c>
      <c r="F901" t="s">
        <v>1910</v>
      </c>
      <c r="G901" s="47" t="s">
        <v>2316</v>
      </c>
      <c r="H901" s="44">
        <v>2136</v>
      </c>
      <c r="I901" s="197"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2456</v>
      </c>
      <c r="F902" t="s">
        <v>1910</v>
      </c>
      <c r="G902" s="47" t="s">
        <v>2456</v>
      </c>
      <c r="H902" s="44">
        <v>2137</v>
      </c>
      <c r="I902" s="197"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2303</v>
      </c>
      <c r="F903" t="s">
        <v>1457</v>
      </c>
      <c r="G903" s="47" t="s">
        <v>2310</v>
      </c>
      <c r="H903" s="44">
        <v>2138</v>
      </c>
      <c r="I903" s="197"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2304</v>
      </c>
      <c r="F904" t="s">
        <v>1457</v>
      </c>
      <c r="G904" s="47" t="s">
        <v>2311</v>
      </c>
      <c r="H904" s="44">
        <v>2139</v>
      </c>
      <c r="I904" s="197"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2305</v>
      </c>
      <c r="F905" t="s">
        <v>1457</v>
      </c>
      <c r="G905" s="47" t="s">
        <v>2312</v>
      </c>
      <c r="H905" s="44">
        <v>2140</v>
      </c>
      <c r="I905" s="197"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2306</v>
      </c>
      <c r="F906" t="s">
        <v>1457</v>
      </c>
      <c r="G906" s="47" t="s">
        <v>2313</v>
      </c>
      <c r="H906" s="44">
        <v>2141</v>
      </c>
      <c r="I906" s="197"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2307</v>
      </c>
      <c r="F907" t="s">
        <v>1457</v>
      </c>
      <c r="G907" s="47" t="s">
        <v>2314</v>
      </c>
      <c r="H907" s="44">
        <v>2142</v>
      </c>
      <c r="I907" s="197"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2308</v>
      </c>
      <c r="F908" t="s">
        <v>1457</v>
      </c>
      <c r="G908" s="47" t="s">
        <v>2315</v>
      </c>
      <c r="H908" s="44">
        <v>2143</v>
      </c>
      <c r="I908" s="197"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2309</v>
      </c>
      <c r="F909" t="s">
        <v>1457</v>
      </c>
      <c r="G909" s="47" t="s">
        <v>2316</v>
      </c>
      <c r="H909" s="44">
        <v>2144</v>
      </c>
      <c r="I909" s="197"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2456</v>
      </c>
      <c r="F910" t="s">
        <v>1457</v>
      </c>
      <c r="G910" s="47" t="s">
        <v>2456</v>
      </c>
      <c r="H910" s="44">
        <v>2145</v>
      </c>
      <c r="I910" s="197"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2303</v>
      </c>
      <c r="F911" t="s">
        <v>1911</v>
      </c>
      <c r="G911" s="47" t="s">
        <v>2310</v>
      </c>
      <c r="H911" s="44">
        <v>2146</v>
      </c>
      <c r="I911" s="197"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2304</v>
      </c>
      <c r="F912" t="s">
        <v>1911</v>
      </c>
      <c r="G912" s="47" t="s">
        <v>2311</v>
      </c>
      <c r="H912" s="44">
        <v>2147</v>
      </c>
      <c r="I912" s="197"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2305</v>
      </c>
      <c r="F913" t="s">
        <v>1911</v>
      </c>
      <c r="G913" s="47" t="s">
        <v>2312</v>
      </c>
      <c r="H913" s="44">
        <v>2148</v>
      </c>
      <c r="I913" s="197"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2306</v>
      </c>
      <c r="F914" t="s">
        <v>1911</v>
      </c>
      <c r="G914" s="47" t="s">
        <v>2313</v>
      </c>
      <c r="H914" s="44">
        <v>2149</v>
      </c>
      <c r="I914" s="197"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2307</v>
      </c>
      <c r="F915" t="s">
        <v>1911</v>
      </c>
      <c r="G915" s="47" t="s">
        <v>2314</v>
      </c>
      <c r="H915" s="44">
        <v>2150</v>
      </c>
      <c r="I915" s="197"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2308</v>
      </c>
      <c r="F916" t="s">
        <v>1911</v>
      </c>
      <c r="G916" s="47" t="s">
        <v>2315</v>
      </c>
      <c r="H916" s="44">
        <v>2151</v>
      </c>
      <c r="I916" s="197"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2309</v>
      </c>
      <c r="F917" t="s">
        <v>1911</v>
      </c>
      <c r="G917" s="47" t="s">
        <v>2316</v>
      </c>
      <c r="H917" s="44">
        <v>2152</v>
      </c>
      <c r="I917" s="197"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2456</v>
      </c>
      <c r="F918" t="s">
        <v>1911</v>
      </c>
      <c r="G918" s="47" t="s">
        <v>2456</v>
      </c>
      <c r="H918" s="44">
        <v>2153</v>
      </c>
      <c r="I918" s="197"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2303</v>
      </c>
      <c r="F919" t="s">
        <v>1912</v>
      </c>
      <c r="G919" s="47" t="s">
        <v>2310</v>
      </c>
      <c r="H919" s="44">
        <v>2154</v>
      </c>
      <c r="I919" s="198" t="s">
        <v>44</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2304</v>
      </c>
      <c r="F920" t="s">
        <v>1912</v>
      </c>
      <c r="G920" s="47" t="s">
        <v>2311</v>
      </c>
      <c r="H920" s="44">
        <v>2155</v>
      </c>
      <c r="I920" s="198" t="s">
        <v>44</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2305</v>
      </c>
      <c r="F921" t="s">
        <v>1912</v>
      </c>
      <c r="G921" s="47" t="s">
        <v>2312</v>
      </c>
      <c r="H921" s="44">
        <v>2156</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2306</v>
      </c>
      <c r="F922" t="s">
        <v>1912</v>
      </c>
      <c r="G922" s="47" t="s">
        <v>2313</v>
      </c>
      <c r="H922" s="44">
        <v>2157</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2307</v>
      </c>
      <c r="F923" t="s">
        <v>1912</v>
      </c>
      <c r="G923" s="47" t="s">
        <v>2314</v>
      </c>
      <c r="H923" s="44">
        <v>2158</v>
      </c>
      <c r="I923" s="197"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2308</v>
      </c>
      <c r="F924" t="s">
        <v>1912</v>
      </c>
      <c r="G924" s="47" t="s">
        <v>2315</v>
      </c>
      <c r="H924" s="44">
        <v>2159</v>
      </c>
      <c r="I924" s="197"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2309</v>
      </c>
      <c r="F925" t="s">
        <v>1912</v>
      </c>
      <c r="G925" s="47" t="s">
        <v>2316</v>
      </c>
      <c r="H925" s="44">
        <v>2160</v>
      </c>
      <c r="I925" s="197"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2456</v>
      </c>
      <c r="F926" t="s">
        <v>1912</v>
      </c>
      <c r="G926" s="47" t="s">
        <v>2456</v>
      </c>
      <c r="H926" s="44">
        <v>2161</v>
      </c>
      <c r="I926" s="197"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2303</v>
      </c>
      <c r="F927" t="s">
        <v>1913</v>
      </c>
      <c r="G927" s="47" t="s">
        <v>2310</v>
      </c>
      <c r="H927" s="44">
        <v>2162</v>
      </c>
      <c r="I927" s="198" t="s">
        <v>44</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2304</v>
      </c>
      <c r="F928" t="s">
        <v>1913</v>
      </c>
      <c r="G928" s="47" t="s">
        <v>2311</v>
      </c>
      <c r="H928" s="44">
        <v>2163</v>
      </c>
      <c r="I928" s="198" t="s">
        <v>44</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2305</v>
      </c>
      <c r="F929" t="s">
        <v>1913</v>
      </c>
      <c r="G929" s="47" t="s">
        <v>2312</v>
      </c>
      <c r="H929" s="44">
        <v>2164</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2306</v>
      </c>
      <c r="F930" t="s">
        <v>1913</v>
      </c>
      <c r="G930" s="47" t="s">
        <v>2313</v>
      </c>
      <c r="H930" s="44">
        <v>2165</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2307</v>
      </c>
      <c r="F931" t="s">
        <v>1913</v>
      </c>
      <c r="G931" s="47" t="s">
        <v>2314</v>
      </c>
      <c r="H931" s="44">
        <v>2166</v>
      </c>
      <c r="I931" s="197"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2308</v>
      </c>
      <c r="F932" t="s">
        <v>1913</v>
      </c>
      <c r="G932" s="47" t="s">
        <v>2315</v>
      </c>
      <c r="H932" s="44">
        <v>2167</v>
      </c>
      <c r="I932" s="197"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2309</v>
      </c>
      <c r="F933" t="s">
        <v>1913</v>
      </c>
      <c r="G933" s="47" t="s">
        <v>2316</v>
      </c>
      <c r="H933" s="44">
        <v>2168</v>
      </c>
      <c r="I933" s="197"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2456</v>
      </c>
      <c r="F934" t="s">
        <v>1913</v>
      </c>
      <c r="G934" s="47" t="s">
        <v>2456</v>
      </c>
      <c r="H934" s="44">
        <v>2169</v>
      </c>
      <c r="I934" s="198" t="s">
        <v>44</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2303</v>
      </c>
      <c r="F935" t="s">
        <v>1914</v>
      </c>
      <c r="G935" s="47" t="s">
        <v>2310</v>
      </c>
      <c r="H935" s="44">
        <v>2170</v>
      </c>
      <c r="I935" s="198" t="s">
        <v>44</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2304</v>
      </c>
      <c r="F936" t="s">
        <v>1914</v>
      </c>
      <c r="G936" s="47" t="s">
        <v>2311</v>
      </c>
      <c r="H936" s="44">
        <v>2171</v>
      </c>
      <c r="I936" s="198" t="s">
        <v>44</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2305</v>
      </c>
      <c r="F937" t="s">
        <v>1914</v>
      </c>
      <c r="G937" s="47" t="s">
        <v>2312</v>
      </c>
      <c r="H937" s="44">
        <v>2172</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2306</v>
      </c>
      <c r="F938" t="s">
        <v>1914</v>
      </c>
      <c r="G938" s="47" t="s">
        <v>2313</v>
      </c>
      <c r="H938" s="44">
        <v>2173</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2307</v>
      </c>
      <c r="F939" t="s">
        <v>1914</v>
      </c>
      <c r="G939" s="47" t="s">
        <v>2314</v>
      </c>
      <c r="H939" s="44">
        <v>2174</v>
      </c>
      <c r="I939" s="197"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2308</v>
      </c>
      <c r="F940" t="s">
        <v>1914</v>
      </c>
      <c r="G940" s="47" t="s">
        <v>2315</v>
      </c>
      <c r="H940" s="44">
        <v>2175</v>
      </c>
      <c r="I940" s="197"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2309</v>
      </c>
      <c r="F941" t="s">
        <v>1914</v>
      </c>
      <c r="G941" s="47" t="s">
        <v>2316</v>
      </c>
      <c r="H941" s="44">
        <v>2176</v>
      </c>
      <c r="I941" s="197"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2456</v>
      </c>
      <c r="F942" t="s">
        <v>1914</v>
      </c>
      <c r="G942" s="47" t="s">
        <v>2456</v>
      </c>
      <c r="H942" s="44">
        <v>2177</v>
      </c>
      <c r="I942" s="197"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2303</v>
      </c>
      <c r="F943" t="s">
        <v>1915</v>
      </c>
      <c r="G943" s="47" t="s">
        <v>2310</v>
      </c>
      <c r="H943" s="44">
        <v>2178</v>
      </c>
      <c r="I943" s="197"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2304</v>
      </c>
      <c r="F944" t="s">
        <v>1915</v>
      </c>
      <c r="G944" s="47" t="s">
        <v>2311</v>
      </c>
      <c r="H944" s="44">
        <v>2179</v>
      </c>
      <c r="I944" s="197"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2305</v>
      </c>
      <c r="F945" t="s">
        <v>1915</v>
      </c>
      <c r="G945" s="47" t="s">
        <v>2312</v>
      </c>
      <c r="H945" s="44">
        <v>2180</v>
      </c>
      <c r="I945" s="197"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2306</v>
      </c>
      <c r="F946" t="s">
        <v>1915</v>
      </c>
      <c r="G946" s="47" t="s">
        <v>2313</v>
      </c>
      <c r="H946" s="44">
        <v>2181</v>
      </c>
      <c r="I946" s="197"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2307</v>
      </c>
      <c r="F947" t="s">
        <v>1915</v>
      </c>
      <c r="G947" s="47" t="s">
        <v>2314</v>
      </c>
      <c r="H947" s="44">
        <v>2182</v>
      </c>
      <c r="I947" s="197"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2308</v>
      </c>
      <c r="F948" t="s">
        <v>1915</v>
      </c>
      <c r="G948" s="47" t="s">
        <v>2315</v>
      </c>
      <c r="H948" s="44">
        <v>2183</v>
      </c>
      <c r="I948" s="197"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2309</v>
      </c>
      <c r="F949" t="s">
        <v>1915</v>
      </c>
      <c r="G949" s="47" t="s">
        <v>2316</v>
      </c>
      <c r="H949" s="44">
        <v>2184</v>
      </c>
      <c r="I949" s="197"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2456</v>
      </c>
      <c r="F950" t="s">
        <v>1915</v>
      </c>
      <c r="G950" s="47" t="s">
        <v>2456</v>
      </c>
      <c r="H950" s="44">
        <v>2185</v>
      </c>
      <c r="I950" s="197"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2303</v>
      </c>
      <c r="F951" t="s">
        <v>1916</v>
      </c>
      <c r="G951" s="47" t="s">
        <v>2310</v>
      </c>
      <c r="H951" s="44">
        <v>2186</v>
      </c>
      <c r="I951" s="197"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2304</v>
      </c>
      <c r="F952" t="s">
        <v>1916</v>
      </c>
      <c r="G952" s="47" t="s">
        <v>2311</v>
      </c>
      <c r="H952" s="44">
        <v>2187</v>
      </c>
      <c r="I952" s="197"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2305</v>
      </c>
      <c r="F953" t="s">
        <v>1916</v>
      </c>
      <c r="G953" s="47" t="s">
        <v>2312</v>
      </c>
      <c r="H953" s="44">
        <v>2188</v>
      </c>
      <c r="I953" s="197"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2306</v>
      </c>
      <c r="F954" t="s">
        <v>1916</v>
      </c>
      <c r="G954" s="47" t="s">
        <v>2313</v>
      </c>
      <c r="H954" s="44">
        <v>2189</v>
      </c>
      <c r="I954" s="197"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2307</v>
      </c>
      <c r="F955" t="s">
        <v>1916</v>
      </c>
      <c r="G955" s="47" t="s">
        <v>2314</v>
      </c>
      <c r="H955" s="44">
        <v>2190</v>
      </c>
      <c r="I955" s="197"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2308</v>
      </c>
      <c r="F956" t="s">
        <v>1916</v>
      </c>
      <c r="G956" s="47" t="s">
        <v>2315</v>
      </c>
      <c r="H956" s="44">
        <v>2191</v>
      </c>
      <c r="I956" s="197"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2309</v>
      </c>
      <c r="F957" t="s">
        <v>1916</v>
      </c>
      <c r="G957" s="47" t="s">
        <v>2316</v>
      </c>
      <c r="H957" s="44">
        <v>2192</v>
      </c>
      <c r="I957" s="197"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2456</v>
      </c>
      <c r="F958" t="s">
        <v>1916</v>
      </c>
      <c r="G958" s="47" t="s">
        <v>2456</v>
      </c>
      <c r="H958" s="44">
        <v>2193</v>
      </c>
      <c r="I958" s="197"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2303</v>
      </c>
      <c r="F959" t="s">
        <v>1917</v>
      </c>
      <c r="G959" s="47" t="s">
        <v>2310</v>
      </c>
      <c r="H959" s="44">
        <v>2194</v>
      </c>
      <c r="I959" s="198" t="s">
        <v>44</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2304</v>
      </c>
      <c r="F960" t="s">
        <v>1917</v>
      </c>
      <c r="G960" s="47" t="s">
        <v>2311</v>
      </c>
      <c r="H960" s="44">
        <v>2195</v>
      </c>
      <c r="I960" s="198" t="s">
        <v>44</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2305</v>
      </c>
      <c r="F961" t="s">
        <v>1917</v>
      </c>
      <c r="G961" s="47" t="s">
        <v>2312</v>
      </c>
      <c r="H961" s="44">
        <v>2196</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2306</v>
      </c>
      <c r="F962" t="s">
        <v>1917</v>
      </c>
      <c r="G962" s="47" t="s">
        <v>2313</v>
      </c>
      <c r="H962" s="44">
        <v>2197</v>
      </c>
      <c r="I962" s="198" t="s">
        <v>44</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2307</v>
      </c>
      <c r="F963" t="s">
        <v>1917</v>
      </c>
      <c r="G963" s="47" t="s">
        <v>2314</v>
      </c>
      <c r="H963" s="44">
        <v>2198</v>
      </c>
      <c r="I963" s="197"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2308</v>
      </c>
      <c r="F964" t="s">
        <v>1917</v>
      </c>
      <c r="G964" s="47" t="s">
        <v>2315</v>
      </c>
      <c r="H964" s="44">
        <v>2199</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2309</v>
      </c>
      <c r="F965" t="s">
        <v>1917</v>
      </c>
      <c r="G965" s="47" t="s">
        <v>2316</v>
      </c>
      <c r="H965" s="44">
        <v>2200</v>
      </c>
      <c r="I965" s="197"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2456</v>
      </c>
      <c r="F966" t="s">
        <v>1917</v>
      </c>
      <c r="G966" s="47" t="s">
        <v>2456</v>
      </c>
      <c r="H966" s="44">
        <v>2201</v>
      </c>
      <c r="I966" s="197"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2303</v>
      </c>
      <c r="F967" t="s">
        <v>1918</v>
      </c>
      <c r="G967" s="47" t="s">
        <v>2310</v>
      </c>
      <c r="H967" s="44">
        <v>2202</v>
      </c>
      <c r="I967" s="197"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2304</v>
      </c>
      <c r="F968" t="s">
        <v>1918</v>
      </c>
      <c r="G968" s="47" t="s">
        <v>2311</v>
      </c>
      <c r="H968" s="44">
        <v>2203</v>
      </c>
      <c r="I968" s="197"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2305</v>
      </c>
      <c r="F969" t="s">
        <v>1918</v>
      </c>
      <c r="G969" s="47" t="s">
        <v>2312</v>
      </c>
      <c r="H969" s="44">
        <v>2204</v>
      </c>
      <c r="I969" s="197"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2306</v>
      </c>
      <c r="F970" t="s">
        <v>1918</v>
      </c>
      <c r="G970" s="47" t="s">
        <v>2313</v>
      </c>
      <c r="H970" s="44">
        <v>2205</v>
      </c>
      <c r="I970" s="197"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2307</v>
      </c>
      <c r="F971" t="s">
        <v>1918</v>
      </c>
      <c r="G971" s="47" t="s">
        <v>2314</v>
      </c>
      <c r="H971" s="44">
        <v>2206</v>
      </c>
      <c r="I971" s="197"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2308</v>
      </c>
      <c r="F972" t="s">
        <v>1918</v>
      </c>
      <c r="G972" s="47" t="s">
        <v>2315</v>
      </c>
      <c r="H972" s="44">
        <v>2207</v>
      </c>
      <c r="I972" s="197"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2309</v>
      </c>
      <c r="F973" t="s">
        <v>1918</v>
      </c>
      <c r="G973" s="47" t="s">
        <v>2316</v>
      </c>
      <c r="H973" s="44">
        <v>2208</v>
      </c>
      <c r="I973" s="197"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2456</v>
      </c>
      <c r="F974" t="s">
        <v>1918</v>
      </c>
      <c r="G974" s="47" t="s">
        <v>2456</v>
      </c>
      <c r="H974" s="44">
        <v>2209</v>
      </c>
      <c r="I974" s="197"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2303</v>
      </c>
      <c r="F975" t="s">
        <v>1919</v>
      </c>
      <c r="G975" s="47" t="s">
        <v>2310</v>
      </c>
      <c r="H975" s="44">
        <v>2210</v>
      </c>
      <c r="I975" s="197"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2304</v>
      </c>
      <c r="F976" t="s">
        <v>1919</v>
      </c>
      <c r="G976" s="47" t="s">
        <v>2311</v>
      </c>
      <c r="H976" s="44">
        <v>2211</v>
      </c>
      <c r="I976" s="197"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2305</v>
      </c>
      <c r="F977" t="s">
        <v>1919</v>
      </c>
      <c r="G977" s="47" t="s">
        <v>2312</v>
      </c>
      <c r="H977" s="44">
        <v>2212</v>
      </c>
      <c r="I977" s="197"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2306</v>
      </c>
      <c r="F978" t="s">
        <v>1919</v>
      </c>
      <c r="G978" s="47" t="s">
        <v>2313</v>
      </c>
      <c r="H978" s="44">
        <v>2213</v>
      </c>
      <c r="I978" s="197"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2307</v>
      </c>
      <c r="F979" t="s">
        <v>1919</v>
      </c>
      <c r="G979" s="47" t="s">
        <v>2314</v>
      </c>
      <c r="H979" s="44">
        <v>2214</v>
      </c>
      <c r="I979" s="197"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2308</v>
      </c>
      <c r="F980" t="s">
        <v>1919</v>
      </c>
      <c r="G980" s="47" t="s">
        <v>2315</v>
      </c>
      <c r="H980" s="44">
        <v>2215</v>
      </c>
      <c r="I980" s="197"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2309</v>
      </c>
      <c r="F981" t="s">
        <v>1919</v>
      </c>
      <c r="G981" s="47" t="s">
        <v>2316</v>
      </c>
      <c r="H981" s="44">
        <v>2216</v>
      </c>
      <c r="I981" s="197"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2456</v>
      </c>
      <c r="F982" t="s">
        <v>1919</v>
      </c>
      <c r="G982" s="47" t="s">
        <v>2456</v>
      </c>
      <c r="H982" s="44">
        <v>2217</v>
      </c>
      <c r="I982" s="197"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2303</v>
      </c>
      <c r="F983" t="s">
        <v>1961</v>
      </c>
      <c r="G983" s="47" t="s">
        <v>2310</v>
      </c>
      <c r="H983" s="44">
        <v>2218</v>
      </c>
      <c r="I983" s="197"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2304</v>
      </c>
      <c r="F984" t="s">
        <v>1961</v>
      </c>
      <c r="G984" s="47" t="s">
        <v>2311</v>
      </c>
      <c r="H984" s="44">
        <v>2219</v>
      </c>
      <c r="I984" s="197"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2305</v>
      </c>
      <c r="F985" t="s">
        <v>1961</v>
      </c>
      <c r="G985" s="47" t="s">
        <v>2312</v>
      </c>
      <c r="H985" s="44">
        <v>2220</v>
      </c>
      <c r="I985" s="197"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2306</v>
      </c>
      <c r="F986" t="s">
        <v>1961</v>
      </c>
      <c r="G986" s="47" t="s">
        <v>2313</v>
      </c>
      <c r="H986" s="44">
        <v>2221</v>
      </c>
      <c r="I986" s="197"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2307</v>
      </c>
      <c r="F987" t="s">
        <v>1961</v>
      </c>
      <c r="G987" s="47" t="s">
        <v>2314</v>
      </c>
      <c r="H987" s="44">
        <v>2222</v>
      </c>
      <c r="I987" s="197"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2308</v>
      </c>
      <c r="F988" t="s">
        <v>1961</v>
      </c>
      <c r="G988" s="47" t="s">
        <v>2315</v>
      </c>
      <c r="H988" s="44">
        <v>2223</v>
      </c>
      <c r="I988" s="197"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2309</v>
      </c>
      <c r="F989" t="s">
        <v>1961</v>
      </c>
      <c r="G989" s="47" t="s">
        <v>2316</v>
      </c>
      <c r="H989" s="44">
        <v>2224</v>
      </c>
      <c r="I989" s="197"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2456</v>
      </c>
      <c r="F990" t="s">
        <v>1961</v>
      </c>
      <c r="G990" s="47" t="s">
        <v>2456</v>
      </c>
      <c r="H990" s="44">
        <v>2225</v>
      </c>
      <c r="I990" s="197"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2303</v>
      </c>
      <c r="F991" t="s">
        <v>1920</v>
      </c>
      <c r="G991" s="47" t="s">
        <v>2310</v>
      </c>
      <c r="H991" s="44">
        <v>2226</v>
      </c>
      <c r="I991" s="197"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2304</v>
      </c>
      <c r="F992" t="s">
        <v>1920</v>
      </c>
      <c r="G992" s="47" t="s">
        <v>2311</v>
      </c>
      <c r="H992" s="44">
        <v>2227</v>
      </c>
      <c r="I992" s="197"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2305</v>
      </c>
      <c r="F993" t="s">
        <v>1920</v>
      </c>
      <c r="G993" s="47" t="s">
        <v>2312</v>
      </c>
      <c r="H993" s="44">
        <v>2228</v>
      </c>
      <c r="I993" s="197"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2306</v>
      </c>
      <c r="F994" t="s">
        <v>1920</v>
      </c>
      <c r="G994" s="47" t="s">
        <v>2313</v>
      </c>
      <c r="H994" s="44">
        <v>2229</v>
      </c>
      <c r="I994" s="197"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2307</v>
      </c>
      <c r="F995" t="s">
        <v>1920</v>
      </c>
      <c r="G995" s="47" t="s">
        <v>2314</v>
      </c>
      <c r="H995" s="44">
        <v>2230</v>
      </c>
      <c r="I995" s="197"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2308</v>
      </c>
      <c r="F996" t="s">
        <v>1920</v>
      </c>
      <c r="G996" s="47" t="s">
        <v>2315</v>
      </c>
      <c r="H996" s="44">
        <v>2231</v>
      </c>
      <c r="I996" s="197"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2309</v>
      </c>
      <c r="F997" t="s">
        <v>1920</v>
      </c>
      <c r="G997" s="47" t="s">
        <v>2316</v>
      </c>
      <c r="H997" s="44">
        <v>2232</v>
      </c>
      <c r="I997" s="197"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2456</v>
      </c>
      <c r="F998" t="s">
        <v>1920</v>
      </c>
      <c r="G998" s="47" t="s">
        <v>2456</v>
      </c>
      <c r="H998" s="44">
        <v>2233</v>
      </c>
      <c r="I998" s="197"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2087</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2168</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EU's ETS average carbon auction price in 2023 was €83/metric ton CO2.</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2574</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2150</v>
      </c>
      <c r="D1335" s="6"/>
      <c r="E1335" s="6"/>
      <c r="F1335" s="6"/>
      <c r="G1335" s="6"/>
      <c r="H1335" s="49">
        <v>1627</v>
      </c>
      <c r="I1335" s="198"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2099</v>
      </c>
      <c r="D1366" s="47" t="s">
        <v>52</v>
      </c>
      <c r="E1366" s="47"/>
      <c r="F1366" s="47" t="s">
        <v>92</v>
      </c>
      <c r="G1366" s="47"/>
      <c r="H1366" s="44">
        <v>78</v>
      </c>
      <c r="I1366" s="197"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441</v>
      </c>
      <c r="E1367" s="6"/>
      <c r="F1367" s="6" t="s">
        <v>438</v>
      </c>
      <c r="G1367" s="48"/>
      <c r="H1367" s="44">
        <v>79</v>
      </c>
      <c r="I1367" s="198"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8"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8"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8"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8"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8"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6" t="s">
        <v>43</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6" t="s">
        <v>43</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6"/>
      <c r="F1375" s="6" t="s">
        <v>1353</v>
      </c>
      <c r="G1375" s="48"/>
      <c r="H1375" s="44">
        <v>742</v>
      </c>
      <c r="I1375" s="6" t="s">
        <v>43</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8"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6"/>
      <c r="F1377" s="6" t="s">
        <v>435</v>
      </c>
      <c r="G1377" s="48"/>
      <c r="H1377" s="44">
        <v>744</v>
      </c>
      <c r="I1377" s="6" t="s">
        <v>43</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6"/>
      <c r="F1378" s="6" t="s">
        <v>1348</v>
      </c>
      <c r="G1378" s="48"/>
      <c r="H1378" s="44">
        <v>745</v>
      </c>
      <c r="I1378" s="6" t="s">
        <v>43</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6"/>
      <c r="F1379" s="6" t="s">
        <v>1355</v>
      </c>
      <c r="G1379" s="48"/>
      <c r="H1379" s="44">
        <v>746</v>
      </c>
      <c r="I1379" s="6" t="s">
        <v>43</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1345</v>
      </c>
      <c r="E1380" s="6"/>
      <c r="F1380" s="6" t="s">
        <v>1349</v>
      </c>
      <c r="G1380" s="48"/>
      <c r="H1380" s="44">
        <v>747</v>
      </c>
      <c r="I1380" s="6" t="s">
        <v>43</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1346</v>
      </c>
      <c r="E1381" s="6"/>
      <c r="F1381" s="6" t="s">
        <v>1350</v>
      </c>
      <c r="G1381" s="48"/>
      <c r="H1381" s="44">
        <v>748</v>
      </c>
      <c r="I1381" s="198"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1347</v>
      </c>
      <c r="E1382" s="6"/>
      <c r="F1382" s="6" t="s">
        <v>1351</v>
      </c>
      <c r="G1382" s="48"/>
      <c r="H1382" s="44">
        <v>749</v>
      </c>
      <c r="I1382" s="198"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2542</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2545</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2548</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2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282</v>
      </c>
      <c r="D1386" s="47" t="s">
        <v>112</v>
      </c>
      <c r="E1386" s="47"/>
      <c r="F1386" s="47" t="s">
        <v>308</v>
      </c>
      <c r="G1386" s="47"/>
      <c r="H1386" s="44">
        <v>85</v>
      </c>
      <c r="I1386" s="197"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113</v>
      </c>
      <c r="E1387" s="47"/>
      <c r="F1387" s="47" t="s">
        <v>309</v>
      </c>
      <c r="G1387" s="47"/>
      <c r="H1387" s="44">
        <v>86</v>
      </c>
      <c r="I1387" s="197"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114</v>
      </c>
      <c r="E1388" s="47"/>
      <c r="F1388" s="47" t="s">
        <v>310</v>
      </c>
      <c r="G1388" s="47"/>
      <c r="H1388" s="44">
        <v>87</v>
      </c>
      <c r="I1388" s="197"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115</v>
      </c>
      <c r="E1389" s="47"/>
      <c r="F1389" s="47" t="s">
        <v>311</v>
      </c>
      <c r="G1389" s="47"/>
      <c r="H1389" s="44">
        <v>88</v>
      </c>
      <c r="I1389" s="197"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116</v>
      </c>
      <c r="E1390" s="47"/>
      <c r="F1390" s="47" t="s">
        <v>312</v>
      </c>
      <c r="G1390" s="47"/>
      <c r="H1390" s="44">
        <v>89</v>
      </c>
      <c r="I1390" s="197"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117</v>
      </c>
      <c r="E1391" s="47"/>
      <c r="F1391" s="47" t="s">
        <v>313</v>
      </c>
      <c r="G1391" s="47"/>
      <c r="H1391" s="44">
        <v>90</v>
      </c>
      <c r="I1391" s="197"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283</v>
      </c>
      <c r="D1392" s="47"/>
      <c r="E1392" s="47"/>
      <c r="F1392" s="47" t="s">
        <v>26</v>
      </c>
      <c r="G1392" s="47"/>
      <c r="H1392" s="44">
        <v>91</v>
      </c>
      <c r="I1392" s="197"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284</v>
      </c>
      <c r="D1393" s="47" t="s">
        <v>439</v>
      </c>
      <c r="E1393" s="47"/>
      <c r="F1393" s="47" t="s">
        <v>442</v>
      </c>
      <c r="G1393" s="47"/>
      <c r="H1393" s="44">
        <v>92</v>
      </c>
      <c r="I1393" s="197"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2278</v>
      </c>
      <c r="E1394" s="47"/>
      <c r="F1394" s="6" t="s">
        <v>2536</v>
      </c>
      <c r="G1394" s="47"/>
      <c r="H1394" s="44">
        <v>93</v>
      </c>
      <c r="I1394" s="197"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2279</v>
      </c>
      <c r="E1395" s="47"/>
      <c r="F1395" s="6" t="s">
        <v>2290</v>
      </c>
      <c r="G1395" s="47"/>
      <c r="H1395" s="44">
        <v>1810</v>
      </c>
      <c r="I1395" s="197"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2291</v>
      </c>
      <c r="G1396" s="47"/>
      <c r="H1396" s="44">
        <v>94</v>
      </c>
      <c r="I1396" s="197"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314</v>
      </c>
      <c r="G1397" s="47"/>
      <c r="H1397" s="44">
        <v>95</v>
      </c>
      <c r="I1397" s="197"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440</v>
      </c>
      <c r="E1398" s="47"/>
      <c r="F1398" s="6" t="s">
        <v>444</v>
      </c>
      <c r="G1398" s="47"/>
      <c r="H1398" s="44">
        <v>96</v>
      </c>
      <c r="I1398" s="197"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315</v>
      </c>
      <c r="G1399" s="47"/>
      <c r="H1399" s="44">
        <v>97</v>
      </c>
      <c r="I1399" s="197"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316</v>
      </c>
      <c r="G1400" s="47"/>
      <c r="H1400" s="44">
        <v>98</v>
      </c>
      <c r="I1400" s="197"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317</v>
      </c>
      <c r="G1401" s="47"/>
      <c r="H1401" s="44">
        <v>99</v>
      </c>
      <c r="I1401" s="197"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1306</v>
      </c>
      <c r="E1402" s="47"/>
      <c r="F1402" s="6" t="s">
        <v>2292</v>
      </c>
      <c r="G1402" s="47"/>
      <c r="H1402" s="44">
        <v>192</v>
      </c>
      <c r="I1402" s="197"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302</v>
      </c>
      <c r="E1403" s="47"/>
      <c r="F1403" s="6" t="s">
        <v>2293</v>
      </c>
      <c r="G1403" s="47"/>
      <c r="H1403" s="44">
        <v>180</v>
      </c>
      <c r="I1403" s="197"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303</v>
      </c>
      <c r="E1404" s="47"/>
      <c r="F1404" s="6" t="s">
        <v>2538</v>
      </c>
      <c r="G1404" s="47"/>
      <c r="H1404" s="44">
        <v>183</v>
      </c>
      <c r="I1404" s="197"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2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436</v>
      </c>
      <c r="E1405" s="47"/>
      <c r="F1405" s="6" t="s">
        <v>437</v>
      </c>
      <c r="G1405" s="47"/>
      <c r="H1405" s="44">
        <v>1811</v>
      </c>
      <c r="I1405" s="197"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445</v>
      </c>
      <c r="E1406" s="47"/>
      <c r="F1406" s="6" t="s">
        <v>447</v>
      </c>
      <c r="G1406" s="47"/>
      <c r="H1406" s="44">
        <v>1812</v>
      </c>
      <c r="I1406" s="197"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1623</v>
      </c>
      <c r="E1407" s="47"/>
      <c r="F1407" s="6" t="s">
        <v>2294</v>
      </c>
      <c r="G1407" s="47"/>
      <c r="H1407" s="44">
        <v>1813</v>
      </c>
      <c r="I1407" s="197"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1624</v>
      </c>
      <c r="E1408" s="47"/>
      <c r="F1408" s="6" t="s">
        <v>2295</v>
      </c>
      <c r="G1408" s="47"/>
      <c r="H1408" s="44">
        <v>1814</v>
      </c>
      <c r="I1408" s="197"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1625</v>
      </c>
      <c r="E1409" s="47"/>
      <c r="F1409" s="6" t="s">
        <v>2296</v>
      </c>
      <c r="G1409" s="47"/>
      <c r="H1409" s="44">
        <v>1815</v>
      </c>
      <c r="I1409" s="197"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2277</v>
      </c>
      <c r="E1410" s="47"/>
      <c r="F1410" s="6" t="s">
        <v>2297</v>
      </c>
      <c r="G1410" s="47"/>
      <c r="H1410" s="44">
        <v>1816</v>
      </c>
      <c r="I1410" s="197"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2280</v>
      </c>
      <c r="E1411" s="47"/>
      <c r="F1411" s="6" t="s">
        <v>2298</v>
      </c>
      <c r="G1411" s="47"/>
      <c r="H1411" s="44">
        <v>1817</v>
      </c>
      <c r="I1411" s="197"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2281</v>
      </c>
      <c r="E1412" s="47"/>
      <c r="F1412" s="6" t="s">
        <v>2299</v>
      </c>
      <c r="G1412" s="47"/>
      <c r="H1412" s="44">
        <v>1818</v>
      </c>
      <c r="I1412" s="197"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2282</v>
      </c>
      <c r="E1413" s="47"/>
      <c r="F1413" s="6" t="s">
        <v>2300</v>
      </c>
      <c r="G1413" s="47"/>
      <c r="H1413" s="44">
        <v>1819</v>
      </c>
      <c r="I1413" s="197"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2283</v>
      </c>
      <c r="E1414" s="47"/>
      <c r="F1414" s="6" t="s">
        <v>2301</v>
      </c>
      <c r="G1414" s="47"/>
      <c r="H1414" s="44">
        <v>1820</v>
      </c>
      <c r="I1414" s="197"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2359</v>
      </c>
      <c r="E1415" s="47"/>
      <c r="F1415" s="6" t="s">
        <v>2361</v>
      </c>
      <c r="G1415" s="47"/>
      <c r="H1415" s="44">
        <v>1821</v>
      </c>
      <c r="I1415" s="197"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2360</v>
      </c>
      <c r="E1416" s="47"/>
      <c r="F1416" s="6" t="s">
        <v>2362</v>
      </c>
      <c r="G1416" s="47"/>
      <c r="H1416" s="44">
        <v>2245</v>
      </c>
      <c r="I1416" s="197"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285</v>
      </c>
      <c r="D1417" t="s">
        <v>1935</v>
      </c>
      <c r="E1417" s="47"/>
      <c r="F1417" s="6" t="s">
        <v>1962</v>
      </c>
      <c r="G1417" s="47"/>
      <c r="H1417" s="44">
        <v>1462</v>
      </c>
      <c r="I1417" s="197"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1936</v>
      </c>
      <c r="E1418" s="47"/>
      <c r="F1418" s="6" t="s">
        <v>1963</v>
      </c>
      <c r="G1418" s="47"/>
      <c r="H1418" s="44">
        <v>1463</v>
      </c>
      <c r="I1418" s="197"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1937</v>
      </c>
      <c r="E1419" s="47"/>
      <c r="F1419" s="6" t="s">
        <v>1964</v>
      </c>
      <c r="G1419" s="47"/>
      <c r="H1419" s="44">
        <v>1464</v>
      </c>
      <c r="I1419" s="197"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1938</v>
      </c>
      <c r="E1420" s="47"/>
      <c r="F1420" s="6" t="s">
        <v>1965</v>
      </c>
      <c r="G1420" s="47"/>
      <c r="H1420" s="44">
        <v>1465</v>
      </c>
      <c r="I1420" s="197" t="s">
        <v>44</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1939</v>
      </c>
      <c r="E1421" s="47"/>
      <c r="F1421" s="6" t="s">
        <v>1966</v>
      </c>
      <c r="G1421" s="47"/>
      <c r="H1421" s="44">
        <v>1466</v>
      </c>
      <c r="I1421" s="197"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2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1940</v>
      </c>
      <c r="E1422" s="47"/>
      <c r="F1422" s="6" t="s">
        <v>1967</v>
      </c>
      <c r="G1422" s="47"/>
      <c r="H1422" s="44">
        <v>1467</v>
      </c>
      <c r="I1422" s="197"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2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1941</v>
      </c>
      <c r="E1423" s="47"/>
      <c r="F1423" s="6" t="s">
        <v>1968</v>
      </c>
      <c r="G1423" s="47"/>
      <c r="H1423" s="44">
        <v>1468</v>
      </c>
      <c r="I1423" s="197"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1942</v>
      </c>
      <c r="E1424" s="47"/>
      <c r="F1424" s="6" t="s">
        <v>1969</v>
      </c>
      <c r="G1424" s="47"/>
      <c r="H1424" s="44">
        <v>1469</v>
      </c>
      <c r="I1424" s="197"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1943</v>
      </c>
      <c r="E1425" s="47"/>
      <c r="F1425" s="6" t="s">
        <v>1970</v>
      </c>
      <c r="G1425" s="47"/>
      <c r="H1425" s="44">
        <v>1470</v>
      </c>
      <c r="I1425" s="197"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1944</v>
      </c>
      <c r="E1426" s="47"/>
      <c r="F1426" s="6" t="s">
        <v>319</v>
      </c>
      <c r="G1426" s="47"/>
      <c r="H1426" s="44">
        <v>1471</v>
      </c>
      <c r="I1426" s="197"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1945</v>
      </c>
      <c r="E1427" s="47"/>
      <c r="F1427" s="6" t="s">
        <v>1971</v>
      </c>
      <c r="G1427" s="47"/>
      <c r="H1427" s="44">
        <v>1472</v>
      </c>
      <c r="I1427" s="197" t="s">
        <v>44</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1946</v>
      </c>
      <c r="E1428" s="47"/>
      <c r="F1428" s="6" t="s">
        <v>1972</v>
      </c>
      <c r="G1428" s="47"/>
      <c r="H1428" s="44">
        <v>1473</v>
      </c>
      <c r="I1428" s="197"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1947</v>
      </c>
      <c r="E1429" s="47"/>
      <c r="F1429" s="6" t="s">
        <v>1973</v>
      </c>
      <c r="G1429" s="47"/>
      <c r="H1429" s="44">
        <v>1474</v>
      </c>
      <c r="I1429" s="197"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1948</v>
      </c>
      <c r="E1430" s="47"/>
      <c r="F1430" s="6" t="s">
        <v>318</v>
      </c>
      <c r="G1430" s="47"/>
      <c r="H1430" s="44">
        <v>1475</v>
      </c>
      <c r="I1430" s="197"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1949</v>
      </c>
      <c r="E1431" s="47"/>
      <c r="F1431" s="6" t="s">
        <v>1974</v>
      </c>
      <c r="G1431" s="47"/>
      <c r="H1431" s="44">
        <v>1476</v>
      </c>
      <c r="I1431" s="197"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30" x14ac:dyDescent="0.2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1950</v>
      </c>
      <c r="E1432" s="47"/>
      <c r="F1432" s="6" t="s">
        <v>1975</v>
      </c>
      <c r="G1432" s="47"/>
      <c r="H1432" s="44">
        <v>1477</v>
      </c>
      <c r="I1432" s="198" t="s">
        <v>44</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1951</v>
      </c>
      <c r="E1433" s="47"/>
      <c r="F1433" s="6" t="s">
        <v>1976</v>
      </c>
      <c r="G1433" s="47"/>
      <c r="H1433" s="44">
        <v>1478</v>
      </c>
      <c r="I1433" s="198" t="s">
        <v>44</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1952</v>
      </c>
      <c r="E1434" s="47"/>
      <c r="F1434" s="6" t="s">
        <v>1977</v>
      </c>
      <c r="G1434" s="47"/>
      <c r="H1434" s="44">
        <v>1479</v>
      </c>
      <c r="I1434" s="197" t="s">
        <v>44</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1953</v>
      </c>
      <c r="E1435" s="47"/>
      <c r="F1435" s="6" t="s">
        <v>1978</v>
      </c>
      <c r="G1435" s="47"/>
      <c r="H1435" s="44">
        <v>1480</v>
      </c>
      <c r="I1435" s="197"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1954</v>
      </c>
      <c r="E1436" s="47"/>
      <c r="F1436" s="6" t="s">
        <v>1979</v>
      </c>
      <c r="G1436" s="47"/>
      <c r="H1436" s="44">
        <v>1481</v>
      </c>
      <c r="I1436" s="197"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1955</v>
      </c>
      <c r="E1437" s="47"/>
      <c r="F1437" s="6" t="s">
        <v>1980</v>
      </c>
      <c r="G1437" s="47"/>
      <c r="H1437" s="44">
        <v>1482</v>
      </c>
      <c r="I1437" s="198" t="s">
        <v>44</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1956</v>
      </c>
      <c r="E1438" s="47"/>
      <c r="F1438" s="6" t="s">
        <v>1981</v>
      </c>
      <c r="G1438" s="47"/>
      <c r="H1438" s="44">
        <v>1483</v>
      </c>
      <c r="I1438" s="197"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1957</v>
      </c>
      <c r="E1439" s="47"/>
      <c r="F1439" s="6" t="s">
        <v>1982</v>
      </c>
      <c r="G1439" s="47"/>
      <c r="H1439" s="44">
        <v>1484</v>
      </c>
      <c r="I1439" s="197"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1958</v>
      </c>
      <c r="E1440" s="47"/>
      <c r="F1440" s="6" t="s">
        <v>1983</v>
      </c>
      <c r="G1440" s="47"/>
      <c r="H1440" s="44">
        <v>1485</v>
      </c>
      <c r="I1440" s="197"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1959</v>
      </c>
      <c r="E1441" s="47"/>
      <c r="F1441" s="6" t="s">
        <v>1984</v>
      </c>
      <c r="G1441" s="47"/>
      <c r="H1441" s="44">
        <v>1486</v>
      </c>
      <c r="I1441" s="197" t="s">
        <v>44</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286</v>
      </c>
      <c r="D1442" s="47" t="s">
        <v>1136</v>
      </c>
      <c r="E1442" s="47"/>
      <c r="F1442" s="47" t="s">
        <v>461</v>
      </c>
      <c r="G1442" s="47"/>
      <c r="H1442" s="44">
        <v>108</v>
      </c>
      <c r="I1442" s="197"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1137</v>
      </c>
      <c r="E1443" s="47"/>
      <c r="F1443" s="47" t="s">
        <v>462</v>
      </c>
      <c r="G1443" s="47"/>
      <c r="H1443" s="44">
        <v>109</v>
      </c>
      <c r="I1443" s="197"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1138</v>
      </c>
      <c r="E1444" s="47"/>
      <c r="F1444" s="47" t="s">
        <v>463</v>
      </c>
      <c r="G1444" s="47"/>
      <c r="H1444" s="44">
        <v>110</v>
      </c>
      <c r="I1444" s="197"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1139</v>
      </c>
      <c r="E1445" s="47"/>
      <c r="F1445" s="47" t="s">
        <v>464</v>
      </c>
      <c r="G1445" s="47"/>
      <c r="H1445" s="44">
        <v>111</v>
      </c>
      <c r="I1445" s="197"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1140</v>
      </c>
      <c r="E1446" s="47"/>
      <c r="F1446" s="47" t="s">
        <v>465</v>
      </c>
      <c r="G1446" s="47"/>
      <c r="H1446" s="44">
        <v>112</v>
      </c>
      <c r="I1446" s="197"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1387</v>
      </c>
      <c r="E1447" s="47"/>
      <c r="F1447" s="47" t="s">
        <v>1667</v>
      </c>
      <c r="G1447" s="47"/>
      <c r="H1447" s="44">
        <v>113</v>
      </c>
      <c r="I1447" s="197"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1386</v>
      </c>
      <c r="E1448" s="47"/>
      <c r="F1448" s="47" t="s">
        <v>1668</v>
      </c>
      <c r="G1448" s="47"/>
      <c r="H1448" s="44">
        <v>523</v>
      </c>
      <c r="I1448" s="197"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2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1678</v>
      </c>
      <c r="D1449" s="6"/>
      <c r="E1449" s="6"/>
      <c r="F1449" s="6"/>
      <c r="G1449" s="6"/>
      <c r="H1449" s="49">
        <v>525</v>
      </c>
      <c r="I1449" s="198"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2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287</v>
      </c>
      <c r="D1450" s="47" t="s">
        <v>112</v>
      </c>
      <c r="E1450" s="47"/>
      <c r="F1450" s="47" t="s">
        <v>308</v>
      </c>
      <c r="G1450" s="47"/>
      <c r="H1450" s="44">
        <v>114</v>
      </c>
      <c r="I1450" s="197"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0.3</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113</v>
      </c>
      <c r="E1451" s="47"/>
      <c r="F1451" s="47" t="s">
        <v>309</v>
      </c>
      <c r="G1451" s="47"/>
      <c r="H1451" s="44">
        <v>115</v>
      </c>
      <c r="I1451" s="197"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0.3</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114</v>
      </c>
      <c r="E1452" s="47"/>
      <c r="F1452" s="47" t="s">
        <v>310</v>
      </c>
      <c r="G1452" s="47"/>
      <c r="H1452" s="44">
        <v>750</v>
      </c>
      <c r="I1452" s="197"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0.3</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115</v>
      </c>
      <c r="E1453" s="47"/>
      <c r="F1453" s="47" t="s">
        <v>311</v>
      </c>
      <c r="G1453" s="47"/>
      <c r="H1453" s="44">
        <v>117</v>
      </c>
      <c r="I1453" s="197"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0.3</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116</v>
      </c>
      <c r="E1454" s="47"/>
      <c r="F1454" s="47" t="s">
        <v>312</v>
      </c>
      <c r="G1454" s="47"/>
      <c r="H1454" s="44">
        <v>118</v>
      </c>
      <c r="I1454" s="197"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0.3</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117</v>
      </c>
      <c r="E1455" s="47"/>
      <c r="F1455" s="47" t="s">
        <v>313</v>
      </c>
      <c r="G1455" s="47"/>
      <c r="H1455" s="44">
        <v>119</v>
      </c>
      <c r="I1455" s="197"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0.3</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288</v>
      </c>
      <c r="D1456" s="47"/>
      <c r="E1456" s="47"/>
      <c r="F1456" s="47" t="s">
        <v>26</v>
      </c>
      <c r="G1456" s="47"/>
      <c r="H1456" s="44">
        <v>120</v>
      </c>
      <c r="I1456" s="197"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0.3</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289</v>
      </c>
      <c r="D1457" s="47" t="s">
        <v>439</v>
      </c>
      <c r="E1457" s="47"/>
      <c r="F1457" s="47" t="s">
        <v>442</v>
      </c>
      <c r="G1457" s="47"/>
      <c r="H1457" s="44">
        <v>121</v>
      </c>
      <c r="I1457" s="197"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0.3</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2278</v>
      </c>
      <c r="E1458" s="47"/>
      <c r="F1458" s="6" t="s">
        <v>2536</v>
      </c>
      <c r="G1458" s="47"/>
      <c r="H1458" s="44">
        <v>122</v>
      </c>
      <c r="I1458" s="197"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0.3</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2279</v>
      </c>
      <c r="E1459" s="47"/>
      <c r="F1459" s="6" t="s">
        <v>2290</v>
      </c>
      <c r="G1459" s="47"/>
      <c r="H1459" s="44">
        <v>123</v>
      </c>
      <c r="I1459" s="197"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0.3</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2291</v>
      </c>
      <c r="G1460" s="47"/>
      <c r="H1460" s="44">
        <v>751</v>
      </c>
      <c r="I1460" s="197"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0.3</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314</v>
      </c>
      <c r="G1461" s="47"/>
      <c r="H1461" s="44">
        <v>752</v>
      </c>
      <c r="I1461" s="197"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0.3</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440</v>
      </c>
      <c r="E1462" s="47"/>
      <c r="F1462" s="6" t="s">
        <v>444</v>
      </c>
      <c r="G1462" s="47"/>
      <c r="H1462" s="44">
        <v>753</v>
      </c>
      <c r="I1462" s="197"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0.3</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315</v>
      </c>
      <c r="G1463" s="47"/>
      <c r="H1463" s="44">
        <v>754</v>
      </c>
      <c r="I1463" s="197"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0.3</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316</v>
      </c>
      <c r="G1464" s="47"/>
      <c r="H1464" s="44">
        <v>124</v>
      </c>
      <c r="I1464" s="197"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0.3</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317</v>
      </c>
      <c r="G1465" s="47"/>
      <c r="H1465" s="44">
        <v>193</v>
      </c>
      <c r="I1465" s="197"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0.3</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1306</v>
      </c>
      <c r="E1466" s="47"/>
      <c r="F1466" s="6" t="s">
        <v>2292</v>
      </c>
      <c r="G1466" s="47"/>
      <c r="H1466" s="44">
        <v>181</v>
      </c>
      <c r="I1466" s="197"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0.3</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302</v>
      </c>
      <c r="E1467" s="47"/>
      <c r="F1467" s="6" t="s">
        <v>2293</v>
      </c>
      <c r="G1467" s="47"/>
      <c r="H1467" s="44">
        <v>755</v>
      </c>
      <c r="I1467" s="197"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0.3</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303</v>
      </c>
      <c r="E1468" s="47"/>
      <c r="F1468" s="6" t="s">
        <v>2538</v>
      </c>
      <c r="G1468" s="47"/>
      <c r="H1468" s="44">
        <v>1822</v>
      </c>
      <c r="I1468" s="197"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0.3</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2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436</v>
      </c>
      <c r="E1469" s="47"/>
      <c r="F1469" s="6" t="s">
        <v>437</v>
      </c>
      <c r="G1469" s="47"/>
      <c r="H1469" s="44">
        <v>1823</v>
      </c>
      <c r="I1469" s="197"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0.3</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445</v>
      </c>
      <c r="E1470" s="47"/>
      <c r="F1470" s="6" t="s">
        <v>447</v>
      </c>
      <c r="G1470" s="47"/>
      <c r="H1470" s="44">
        <v>1824</v>
      </c>
      <c r="I1470" s="197"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0.3</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1623</v>
      </c>
      <c r="E1471" s="47"/>
      <c r="F1471" s="6" t="s">
        <v>2294</v>
      </c>
      <c r="G1471" s="47"/>
      <c r="H1471" s="44">
        <v>1825</v>
      </c>
      <c r="I1471" s="197"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0.3</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1624</v>
      </c>
      <c r="E1472" s="47"/>
      <c r="F1472" s="6" t="s">
        <v>2295</v>
      </c>
      <c r="G1472" s="47"/>
      <c r="H1472" s="44">
        <v>1826</v>
      </c>
      <c r="I1472" s="197"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0.3</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1625</v>
      </c>
      <c r="E1473" s="47"/>
      <c r="F1473" s="6" t="s">
        <v>2296</v>
      </c>
      <c r="G1473" s="47"/>
      <c r="H1473" s="44">
        <v>1827</v>
      </c>
      <c r="I1473" s="197"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0.3</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2277</v>
      </c>
      <c r="E1474" s="47"/>
      <c r="F1474" s="6" t="s">
        <v>2297</v>
      </c>
      <c r="G1474" s="47"/>
      <c r="H1474" s="44">
        <v>1828</v>
      </c>
      <c r="I1474" s="197"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0.3</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2280</v>
      </c>
      <c r="E1475" s="47"/>
      <c r="F1475" s="6" t="s">
        <v>2298</v>
      </c>
      <c r="G1475" s="47"/>
      <c r="H1475" s="44">
        <v>1829</v>
      </c>
      <c r="I1475" s="197"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0.3</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2281</v>
      </c>
      <c r="E1476" s="47"/>
      <c r="F1476" s="6" t="s">
        <v>2299</v>
      </c>
      <c r="G1476" s="47"/>
      <c r="H1476" s="44">
        <v>1830</v>
      </c>
      <c r="I1476" s="197"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0.3</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2282</v>
      </c>
      <c r="E1477" s="47"/>
      <c r="F1477" s="6" t="s">
        <v>2300</v>
      </c>
      <c r="G1477" s="47"/>
      <c r="H1477" s="44">
        <v>1831</v>
      </c>
      <c r="I1477" s="197"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0.3</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2283</v>
      </c>
      <c r="E1478" s="47"/>
      <c r="F1478" s="6" t="s">
        <v>2301</v>
      </c>
      <c r="G1478" s="47"/>
      <c r="H1478" s="44">
        <v>1832</v>
      </c>
      <c r="I1478" s="197"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0.3</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2359</v>
      </c>
      <c r="E1479" s="47"/>
      <c r="F1479" s="6" t="s">
        <v>2361</v>
      </c>
      <c r="G1479" s="47"/>
      <c r="H1479" s="44">
        <v>1833</v>
      </c>
      <c r="I1479" s="197"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0.3</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2360</v>
      </c>
      <c r="E1480" s="47"/>
      <c r="F1480" s="6" t="s">
        <v>2362</v>
      </c>
      <c r="G1480" s="47"/>
      <c r="H1480" s="44">
        <v>2246</v>
      </c>
      <c r="I1480" s="197"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0.3</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290</v>
      </c>
      <c r="D1481" t="s">
        <v>1935</v>
      </c>
      <c r="E1481" s="47"/>
      <c r="F1481" s="6" t="s">
        <v>1962</v>
      </c>
      <c r="G1481" s="47"/>
      <c r="H1481" s="44">
        <v>1487</v>
      </c>
      <c r="I1481" s="197"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0.3</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1936</v>
      </c>
      <c r="E1482" s="47"/>
      <c r="F1482" s="6" t="s">
        <v>1963</v>
      </c>
      <c r="G1482" s="47"/>
      <c r="H1482" s="44">
        <v>1488</v>
      </c>
      <c r="I1482" s="197"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0.3</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1937</v>
      </c>
      <c r="E1483" s="47"/>
      <c r="F1483" s="6" t="s">
        <v>1964</v>
      </c>
      <c r="G1483" s="47"/>
      <c r="H1483" s="44">
        <v>1489</v>
      </c>
      <c r="I1483" s="197"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0.3</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1938</v>
      </c>
      <c r="E1484" s="47"/>
      <c r="F1484" s="6" t="s">
        <v>1965</v>
      </c>
      <c r="G1484" s="47"/>
      <c r="H1484" s="44">
        <v>1490</v>
      </c>
      <c r="I1484" s="197" t="s">
        <v>44</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0.3</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1939</v>
      </c>
      <c r="E1485" s="47"/>
      <c r="F1485" s="6" t="s">
        <v>1966</v>
      </c>
      <c r="G1485" s="47"/>
      <c r="H1485" s="44">
        <v>1491</v>
      </c>
      <c r="I1485" s="197"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0.3</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1940</v>
      </c>
      <c r="E1486" s="47"/>
      <c r="F1486" s="6" t="s">
        <v>1967</v>
      </c>
      <c r="G1486" s="47"/>
      <c r="H1486" s="44">
        <v>1492</v>
      </c>
      <c r="I1486" s="197"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0.3</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2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1941</v>
      </c>
      <c r="E1487" s="47"/>
      <c r="F1487" s="6" t="s">
        <v>1968</v>
      </c>
      <c r="G1487" s="47"/>
      <c r="H1487" s="44">
        <v>1493</v>
      </c>
      <c r="I1487" s="197"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0.3</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2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1942</v>
      </c>
      <c r="E1488" s="47"/>
      <c r="F1488" s="6" t="s">
        <v>1969</v>
      </c>
      <c r="G1488" s="47"/>
      <c r="H1488" s="44">
        <v>1494</v>
      </c>
      <c r="I1488" s="197"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0.3</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2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1943</v>
      </c>
      <c r="E1489" s="47"/>
      <c r="F1489" s="6" t="s">
        <v>1970</v>
      </c>
      <c r="G1489" s="47"/>
      <c r="H1489" s="44">
        <v>1495</v>
      </c>
      <c r="I1489" s="197"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0.3</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2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1944</v>
      </c>
      <c r="E1490" s="47"/>
      <c r="F1490" s="6" t="s">
        <v>319</v>
      </c>
      <c r="G1490" s="47"/>
      <c r="H1490" s="44">
        <v>1496</v>
      </c>
      <c r="I1490" s="197"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0.3</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2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1945</v>
      </c>
      <c r="E1491" s="47"/>
      <c r="F1491" s="6" t="s">
        <v>1971</v>
      </c>
      <c r="G1491" s="47"/>
      <c r="H1491" s="44">
        <v>1497</v>
      </c>
      <c r="I1491" s="197" t="s">
        <v>44</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0.3</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2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1946</v>
      </c>
      <c r="E1492" s="47"/>
      <c r="F1492" s="6" t="s">
        <v>1972</v>
      </c>
      <c r="G1492" s="47"/>
      <c r="H1492" s="44">
        <v>1498</v>
      </c>
      <c r="I1492" s="197"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0.3</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2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1947</v>
      </c>
      <c r="E1493" s="47"/>
      <c r="F1493" s="6" t="s">
        <v>1973</v>
      </c>
      <c r="G1493" s="47"/>
      <c r="H1493" s="44">
        <v>1499</v>
      </c>
      <c r="I1493" s="197"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0.3</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2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1948</v>
      </c>
      <c r="E1494" s="47"/>
      <c r="F1494" s="6" t="s">
        <v>318</v>
      </c>
      <c r="G1494" s="47"/>
      <c r="H1494" s="44">
        <v>1500</v>
      </c>
      <c r="I1494" s="197"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0.3</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2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1949</v>
      </c>
      <c r="E1495" s="47"/>
      <c r="F1495" s="6" t="s">
        <v>1974</v>
      </c>
      <c r="G1495" s="47"/>
      <c r="H1495" s="44">
        <v>1501</v>
      </c>
      <c r="I1495" s="197"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0.3</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30" x14ac:dyDescent="0.2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1950</v>
      </c>
      <c r="E1496" s="47"/>
      <c r="F1496" s="6" t="s">
        <v>1975</v>
      </c>
      <c r="G1496" s="47"/>
      <c r="H1496" s="44">
        <v>1502</v>
      </c>
      <c r="I1496" s="198" t="s">
        <v>44</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0.3</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2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1951</v>
      </c>
      <c r="E1497" s="47"/>
      <c r="F1497" s="6" t="s">
        <v>1976</v>
      </c>
      <c r="G1497" s="47"/>
      <c r="H1497" s="44">
        <v>1503</v>
      </c>
      <c r="I1497" s="198" t="s">
        <v>44</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0.3</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2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1952</v>
      </c>
      <c r="E1498" s="47"/>
      <c r="F1498" s="6" t="s">
        <v>1977</v>
      </c>
      <c r="G1498" s="47"/>
      <c r="H1498" s="44">
        <v>1504</v>
      </c>
      <c r="I1498" s="197" t="s">
        <v>44</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0.3</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2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1953</v>
      </c>
      <c r="E1499" s="47"/>
      <c r="F1499" s="6" t="s">
        <v>1978</v>
      </c>
      <c r="G1499" s="47"/>
      <c r="H1499" s="44">
        <v>1505</v>
      </c>
      <c r="I1499" s="197"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0.3</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2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1954</v>
      </c>
      <c r="E1500" s="47"/>
      <c r="F1500" s="6" t="s">
        <v>1979</v>
      </c>
      <c r="G1500" s="47"/>
      <c r="H1500" s="44">
        <v>1506</v>
      </c>
      <c r="I1500" s="197"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0.3</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2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1955</v>
      </c>
      <c r="E1501" s="47"/>
      <c r="F1501" s="6" t="s">
        <v>1980</v>
      </c>
      <c r="G1501" s="47"/>
      <c r="H1501" s="44">
        <v>1507</v>
      </c>
      <c r="I1501" s="198" t="s">
        <v>44</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0.3</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2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1956</v>
      </c>
      <c r="E1502" s="47"/>
      <c r="F1502" s="6" t="s">
        <v>1981</v>
      </c>
      <c r="G1502" s="47"/>
      <c r="H1502" s="44">
        <v>1508</v>
      </c>
      <c r="I1502" s="197"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0.3</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2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1957</v>
      </c>
      <c r="E1503" s="47"/>
      <c r="F1503" s="6" t="s">
        <v>1982</v>
      </c>
      <c r="G1503" s="47"/>
      <c r="H1503" s="44">
        <v>1509</v>
      </c>
      <c r="I1503" s="197"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0.3</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2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1958</v>
      </c>
      <c r="E1504" s="47"/>
      <c r="F1504" s="6" t="s">
        <v>1983</v>
      </c>
      <c r="G1504" s="47"/>
      <c r="H1504" s="44">
        <v>1510</v>
      </c>
      <c r="I1504" s="197"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0.3</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1959</v>
      </c>
      <c r="E1505" s="47"/>
      <c r="F1505" s="6" t="s">
        <v>1984</v>
      </c>
      <c r="G1505" s="47"/>
      <c r="H1505" s="44">
        <v>1511</v>
      </c>
      <c r="I1505" s="197" t="s">
        <v>44</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0.3</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291</v>
      </c>
      <c r="D1506" s="47" t="s">
        <v>1136</v>
      </c>
      <c r="E1506" s="47"/>
      <c r="F1506" s="47" t="s">
        <v>461</v>
      </c>
      <c r="G1506" s="47"/>
      <c r="H1506" s="44">
        <v>133</v>
      </c>
      <c r="I1506" s="197"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0.3</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1137</v>
      </c>
      <c r="E1507" s="47"/>
      <c r="F1507" s="47" t="s">
        <v>462</v>
      </c>
      <c r="G1507" s="47"/>
      <c r="H1507" s="44">
        <v>134</v>
      </c>
      <c r="I1507" s="197"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0.3</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1138</v>
      </c>
      <c r="E1508" s="47"/>
      <c r="F1508" s="47" t="s">
        <v>463</v>
      </c>
      <c r="G1508" s="47"/>
      <c r="H1508" s="44">
        <v>135</v>
      </c>
      <c r="I1508" s="197"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0.3</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1139</v>
      </c>
      <c r="E1509" s="47"/>
      <c r="F1509" s="47" t="s">
        <v>464</v>
      </c>
      <c r="G1509" s="47"/>
      <c r="H1509" s="44">
        <v>136</v>
      </c>
      <c r="I1509" s="197"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0.3</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1140</v>
      </c>
      <c r="E1510" s="47"/>
      <c r="F1510" s="47" t="s">
        <v>465</v>
      </c>
      <c r="G1510" s="47"/>
      <c r="H1510" s="44">
        <v>137</v>
      </c>
      <c r="I1510" s="197"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0.3</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1387</v>
      </c>
      <c r="E1511" s="47"/>
      <c r="F1511" s="47" t="s">
        <v>1667</v>
      </c>
      <c r="G1511" s="47"/>
      <c r="H1511" s="44">
        <v>138</v>
      </c>
      <c r="I1511" s="197"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0.3</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1386</v>
      </c>
      <c r="E1512" s="47"/>
      <c r="F1512" s="47" t="s">
        <v>1668</v>
      </c>
      <c r="G1512" s="47"/>
      <c r="H1512" s="44">
        <v>524</v>
      </c>
      <c r="I1512" s="197"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0.3</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1825</v>
      </c>
      <c r="D1513" s="1" t="s">
        <v>1833</v>
      </c>
      <c r="F1513" s="1" t="s">
        <v>1838</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1834</v>
      </c>
      <c r="F1514" s="1" t="s">
        <v>1849</v>
      </c>
      <c r="H1514" s="44">
        <v>546</v>
      </c>
      <c r="I1514" s="199"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1835</v>
      </c>
      <c r="F1515" s="1" t="s">
        <v>1839</v>
      </c>
      <c r="H1515" s="44">
        <v>547</v>
      </c>
      <c r="I1515" s="199"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1836</v>
      </c>
      <c r="F1516" s="1" t="s">
        <v>1840</v>
      </c>
      <c r="H1516" s="44">
        <v>548</v>
      </c>
      <c r="I1516" s="199"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1837</v>
      </c>
      <c r="F1517" s="1" t="s">
        <v>1841</v>
      </c>
      <c r="H1517" s="44">
        <v>549</v>
      </c>
      <c r="I1517" s="199"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1826</v>
      </c>
      <c r="D1518" s="1" t="s">
        <v>1833</v>
      </c>
      <c r="F1518" s="1" t="s">
        <v>1838</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1834</v>
      </c>
      <c r="F1519" s="1" t="s">
        <v>1849</v>
      </c>
      <c r="H1519" s="44">
        <v>551</v>
      </c>
      <c r="I1519" s="199"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1835</v>
      </c>
      <c r="F1520" s="1" t="s">
        <v>1839</v>
      </c>
      <c r="H1520" s="44">
        <v>552</v>
      </c>
      <c r="I1520" s="199"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1836</v>
      </c>
      <c r="F1521" s="1" t="s">
        <v>1840</v>
      </c>
      <c r="H1521" s="44">
        <v>553</v>
      </c>
      <c r="I1521" s="199"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1837</v>
      </c>
      <c r="F1522" s="1" t="s">
        <v>1841</v>
      </c>
      <c r="H1522" s="44">
        <v>554</v>
      </c>
      <c r="I1522" s="199"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2395</v>
      </c>
      <c r="D1523" s="1" t="s">
        <v>1833</v>
      </c>
      <c r="F1523" s="1" t="s">
        <v>1838</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1834</v>
      </c>
      <c r="F1524" s="1" t="s">
        <v>1849</v>
      </c>
      <c r="H1524" s="44">
        <v>556</v>
      </c>
      <c r="I1524" s="199"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1835</v>
      </c>
      <c r="F1525" s="1" t="s">
        <v>1839</v>
      </c>
      <c r="H1525" s="44">
        <v>557</v>
      </c>
      <c r="I1525" s="199"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1836</v>
      </c>
      <c r="F1526" s="1" t="s">
        <v>1840</v>
      </c>
      <c r="H1526" s="44">
        <v>558</v>
      </c>
      <c r="I1526" s="199"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1837</v>
      </c>
      <c r="F1527" s="1" t="s">
        <v>1841</v>
      </c>
      <c r="H1527" s="44">
        <v>559</v>
      </c>
      <c r="I1527" s="199"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2397</v>
      </c>
      <c r="D1528" s="1" t="s">
        <v>1833</v>
      </c>
      <c r="F1528" s="1" t="s">
        <v>1838</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1834</v>
      </c>
      <c r="F1529" s="1" t="s">
        <v>1849</v>
      </c>
      <c r="H1529" s="44">
        <v>2248</v>
      </c>
      <c r="I1529" s="199"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1835</v>
      </c>
      <c r="F1530" s="1" t="s">
        <v>1839</v>
      </c>
      <c r="H1530" s="44">
        <v>2249</v>
      </c>
      <c r="I1530" s="199"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1836</v>
      </c>
      <c r="F1531" s="1" t="s">
        <v>1840</v>
      </c>
      <c r="H1531" s="44">
        <v>2250</v>
      </c>
      <c r="I1531" s="199"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1837</v>
      </c>
      <c r="F1532" s="1" t="s">
        <v>1841</v>
      </c>
      <c r="H1532" s="44">
        <v>2251</v>
      </c>
      <c r="I1532" s="199"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1827</v>
      </c>
      <c r="D1533" s="1" t="s">
        <v>1833</v>
      </c>
      <c r="F1533" s="1" t="s">
        <v>1838</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1834</v>
      </c>
      <c r="F1534" s="1" t="s">
        <v>1849</v>
      </c>
      <c r="H1534" s="44">
        <v>561</v>
      </c>
      <c r="I1534" s="199"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1835</v>
      </c>
      <c r="F1535" s="1" t="s">
        <v>1839</v>
      </c>
      <c r="H1535" s="44">
        <v>562</v>
      </c>
      <c r="I1535" s="199"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1836</v>
      </c>
      <c r="F1536" s="1" t="s">
        <v>1840</v>
      </c>
      <c r="H1536" s="44">
        <v>563</v>
      </c>
      <c r="I1536" s="199"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1837</v>
      </c>
      <c r="F1537" s="1" t="s">
        <v>1841</v>
      </c>
      <c r="H1537" s="44">
        <v>564</v>
      </c>
      <c r="I1537" s="199"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1828</v>
      </c>
      <c r="D1538" s="1" t="s">
        <v>1833</v>
      </c>
      <c r="F1538" s="1" t="s">
        <v>1838</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1834</v>
      </c>
      <c r="F1539" s="1" t="s">
        <v>1849</v>
      </c>
      <c r="H1539" s="44">
        <v>566</v>
      </c>
      <c r="I1539" s="199"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1835</v>
      </c>
      <c r="F1540" s="1" t="s">
        <v>1839</v>
      </c>
      <c r="H1540" s="44">
        <v>567</v>
      </c>
      <c r="I1540" s="199"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1836</v>
      </c>
      <c r="F1541" s="1" t="s">
        <v>1840</v>
      </c>
      <c r="H1541" s="44">
        <v>568</v>
      </c>
      <c r="I1541" s="199"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1837</v>
      </c>
      <c r="F1542" s="1" t="s">
        <v>1841</v>
      </c>
      <c r="H1542" s="44">
        <v>569</v>
      </c>
      <c r="I1542" s="199"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2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1829</v>
      </c>
      <c r="D1543" s="1" t="s">
        <v>1833</v>
      </c>
      <c r="F1543" s="1" t="s">
        <v>1838</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2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1834</v>
      </c>
      <c r="F1544" s="1" t="s">
        <v>1849</v>
      </c>
      <c r="H1544" s="44">
        <v>571</v>
      </c>
      <c r="I1544" s="199"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2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1835</v>
      </c>
      <c r="F1545" s="1" t="s">
        <v>1839</v>
      </c>
      <c r="H1545" s="44">
        <v>572</v>
      </c>
      <c r="I1545" s="199"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2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1836</v>
      </c>
      <c r="F1546" s="1" t="s">
        <v>1840</v>
      </c>
      <c r="H1546" s="44">
        <v>573</v>
      </c>
      <c r="I1546" s="199"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2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1837</v>
      </c>
      <c r="F1547" s="1" t="s">
        <v>1841</v>
      </c>
      <c r="H1547" s="44">
        <v>574</v>
      </c>
      <c r="I1547" s="199"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2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1830</v>
      </c>
      <c r="D1548" s="1" t="s">
        <v>1833</v>
      </c>
      <c r="F1548" s="1" t="s">
        <v>1838</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2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1834</v>
      </c>
      <c r="F1549" s="1" t="s">
        <v>1849</v>
      </c>
      <c r="H1549" s="44">
        <v>576</v>
      </c>
      <c r="I1549" s="199"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2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1835</v>
      </c>
      <c r="F1550" s="1" t="s">
        <v>1839</v>
      </c>
      <c r="H1550" s="44">
        <v>577</v>
      </c>
      <c r="I1550" s="199"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2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1836</v>
      </c>
      <c r="F1551" s="1" t="s">
        <v>1840</v>
      </c>
      <c r="H1551" s="44">
        <v>578</v>
      </c>
      <c r="I1551" s="199"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2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1837</v>
      </c>
      <c r="F1552" s="1" t="s">
        <v>1841</v>
      </c>
      <c r="H1552" s="44">
        <v>579</v>
      </c>
      <c r="I1552" s="199"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2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2400</v>
      </c>
      <c r="D1553" s="1" t="s">
        <v>1833</v>
      </c>
      <c r="F1553" s="1" t="s">
        <v>1838</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2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1834</v>
      </c>
      <c r="F1554" s="1" t="s">
        <v>1849</v>
      </c>
      <c r="H1554" s="44">
        <v>2253</v>
      </c>
      <c r="I1554" s="199"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1835</v>
      </c>
      <c r="F1555" s="1" t="s">
        <v>1839</v>
      </c>
      <c r="H1555" s="44">
        <v>2254</v>
      </c>
      <c r="I1555" s="199"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2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1836</v>
      </c>
      <c r="F1556" s="1" t="s">
        <v>1840</v>
      </c>
      <c r="H1556" s="44">
        <v>2255</v>
      </c>
      <c r="I1556" s="199"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2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1837</v>
      </c>
      <c r="F1557" s="1" t="s">
        <v>1841</v>
      </c>
      <c r="H1557" s="44">
        <v>2256</v>
      </c>
      <c r="I1557" s="199"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2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1831</v>
      </c>
      <c r="D1558" s="1" t="s">
        <v>1833</v>
      </c>
      <c r="F1558" s="1" t="s">
        <v>1838</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2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1834</v>
      </c>
      <c r="F1559" s="1" t="s">
        <v>1849</v>
      </c>
      <c r="H1559" s="44">
        <v>581</v>
      </c>
      <c r="I1559" s="199"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2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1835</v>
      </c>
      <c r="F1560" s="1" t="s">
        <v>1839</v>
      </c>
      <c r="H1560" s="44">
        <v>582</v>
      </c>
      <c r="I1560" s="199"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2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1836</v>
      </c>
      <c r="F1561" s="1" t="s">
        <v>1840</v>
      </c>
      <c r="H1561" s="44">
        <v>583</v>
      </c>
      <c r="I1561" s="199"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2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1837</v>
      </c>
      <c r="F1562" s="1" t="s">
        <v>1841</v>
      </c>
      <c r="H1562" s="44">
        <v>584</v>
      </c>
      <c r="I1562" s="199"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2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1832</v>
      </c>
      <c r="D1563" s="1" t="s">
        <v>1833</v>
      </c>
      <c r="F1563" s="1" t="s">
        <v>1838</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2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1834</v>
      </c>
      <c r="F1564" s="1" t="s">
        <v>1849</v>
      </c>
      <c r="H1564" s="44">
        <v>586</v>
      </c>
      <c r="I1564" s="199"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2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1835</v>
      </c>
      <c r="F1565" s="1" t="s">
        <v>1839</v>
      </c>
      <c r="H1565" s="44">
        <v>587</v>
      </c>
      <c r="I1565" s="199"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2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1836</v>
      </c>
      <c r="F1566" s="1" t="s">
        <v>1840</v>
      </c>
      <c r="H1566" s="44">
        <v>588</v>
      </c>
      <c r="I1566" s="199"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2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1837</v>
      </c>
      <c r="F1567" s="1" t="s">
        <v>1841</v>
      </c>
      <c r="H1567" s="44">
        <v>589</v>
      </c>
      <c r="I1567" s="199"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2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2224</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2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2110</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autoFilter ref="A1:S1569" xr:uid="{00000000-0001-0000-0100-000000000000}"/>
  <sortState xmlns:xlrd2="http://schemas.microsoft.com/office/spreadsheetml/2017/richdata2" ref="A191:I211">
    <sortCondition ref="B191:B211"/>
  </sortState>
  <conditionalFormatting sqref="I1:I10 I12:I20 I22:I83 I85:I90 I92:I112 I114:I116 I118 I120:I125 I127:I132 I134:I139 I1568:I1569 I1573:I1048576">
    <cfRule type="containsText" dxfId="6" priority="5" operator="containsText" text="No">
      <formula>NOT(ISERROR(SEARCH("No",I1)))</formula>
    </cfRule>
  </conditionalFormatting>
  <conditionalFormatting sqref="I141:I1513">
    <cfRule type="containsText" dxfId="5" priority="1" operator="containsText" text="No">
      <formula>NOT(ISERROR(SEARCH("No",I141)))</formula>
    </cfRule>
  </conditionalFormatting>
  <conditionalFormatting sqref="I1518 I1523 I1533 I1538 I1543 I1548 I1558 I1563">
    <cfRule type="containsText" dxfId="4" priority="8" operator="containsText" text="No">
      <formula>NOT(ISERROR(SEARCH("No",I1518)))</formula>
    </cfRule>
  </conditionalFormatting>
  <conditionalFormatting sqref="I1528">
    <cfRule type="containsText" dxfId="3" priority="7" operator="containsText" text="No">
      <formula>NOT(ISERROR(SEARCH("No",I1528)))</formula>
    </cfRule>
  </conditionalFormatting>
  <conditionalFormatting sqref="I1553">
    <cfRule type="containsText" dxfId="2" priority="6"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5" t="s">
        <v>1687</v>
      </c>
      <c r="B1" s="265"/>
    </row>
    <row r="2" spans="1:2" x14ac:dyDescent="0.25">
      <c r="A2" s="137" t="s">
        <v>1688</v>
      </c>
      <c r="B2" s="137" t="s">
        <v>1689</v>
      </c>
    </row>
    <row r="3" spans="1:2" x14ac:dyDescent="0.25">
      <c r="A3" s="138" t="s">
        <v>345</v>
      </c>
      <c r="B3" t="s">
        <v>345</v>
      </c>
    </row>
    <row r="4" spans="1:2" x14ac:dyDescent="0.25">
      <c r="A4" s="138" t="s">
        <v>2268</v>
      </c>
      <c r="B4" t="s">
        <v>2268</v>
      </c>
    </row>
    <row r="5" spans="1:2" x14ac:dyDescent="0.25">
      <c r="A5" s="138" t="s">
        <v>2440</v>
      </c>
      <c r="B5" t="s">
        <v>2555</v>
      </c>
    </row>
    <row r="6" spans="1:2" x14ac:dyDescent="0.25">
      <c r="A6" s="139" t="s">
        <v>1207</v>
      </c>
      <c r="B6" t="s">
        <v>345</v>
      </c>
    </row>
    <row r="7" spans="1:2" x14ac:dyDescent="0.25">
      <c r="A7" s="139" t="s">
        <v>2441</v>
      </c>
      <c r="B7" t="s">
        <v>2554</v>
      </c>
    </row>
    <row r="8" spans="1:2" ht="30" x14ac:dyDescent="0.25">
      <c r="A8" s="139" t="s">
        <v>2463</v>
      </c>
      <c r="B8" t="s">
        <v>2571</v>
      </c>
    </row>
    <row r="9" spans="1:2" x14ac:dyDescent="0.25">
      <c r="A9" s="139" t="s">
        <v>2442</v>
      </c>
      <c r="B9" t="s">
        <v>2557</v>
      </c>
    </row>
    <row r="10" spans="1:2" x14ac:dyDescent="0.25">
      <c r="A10" s="139" t="s">
        <v>2443</v>
      </c>
      <c r="B10" t="s">
        <v>2558</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2444</v>
      </c>
      <c r="B14" t="s">
        <v>2559</v>
      </c>
    </row>
    <row r="15" spans="1:2" x14ac:dyDescent="0.25">
      <c r="A15" s="139" t="s">
        <v>346</v>
      </c>
      <c r="B15" t="s">
        <v>346</v>
      </c>
    </row>
    <row r="16" spans="1:2" x14ac:dyDescent="0.25">
      <c r="A16" s="139" t="s">
        <v>347</v>
      </c>
      <c r="B16" t="s">
        <v>347</v>
      </c>
    </row>
    <row r="17" spans="1:2" x14ac:dyDescent="0.25">
      <c r="A17" s="139" t="s">
        <v>2341</v>
      </c>
      <c r="B17" t="s">
        <v>2341</v>
      </c>
    </row>
    <row r="18" spans="1:2" x14ac:dyDescent="0.25">
      <c r="A18" s="139" t="s">
        <v>2153</v>
      </c>
      <c r="B18" t="s">
        <v>2153</v>
      </c>
    </row>
    <row r="19" spans="1:2" x14ac:dyDescent="0.25">
      <c r="A19" s="139" t="s">
        <v>2154</v>
      </c>
      <c r="B19" t="s">
        <v>2154</v>
      </c>
    </row>
    <row r="20" spans="1:2" x14ac:dyDescent="0.25">
      <c r="A20" s="139" t="s">
        <v>2445</v>
      </c>
      <c r="B20" t="s">
        <v>2556</v>
      </c>
    </row>
    <row r="21" spans="1:2" x14ac:dyDescent="0.25">
      <c r="A21" s="139" t="s">
        <v>348</v>
      </c>
      <c r="B21" t="s">
        <v>348</v>
      </c>
    </row>
    <row r="22" spans="1:2" x14ac:dyDescent="0.25">
      <c r="A22" s="139" t="s">
        <v>2446</v>
      </c>
      <c r="B22" t="s">
        <v>2560</v>
      </c>
    </row>
    <row r="23" spans="1:2" x14ac:dyDescent="0.25">
      <c r="A23" s="139" t="s">
        <v>1339</v>
      </c>
      <c r="B23" t="s">
        <v>1339</v>
      </c>
    </row>
    <row r="24" spans="1:2" x14ac:dyDescent="0.25">
      <c r="A24" s="139" t="s">
        <v>1263</v>
      </c>
      <c r="B24" t="s">
        <v>2636</v>
      </c>
    </row>
    <row r="25" spans="1:2" x14ac:dyDescent="0.25">
      <c r="A25" s="139" t="s">
        <v>1264</v>
      </c>
      <c r="B25" t="s">
        <v>2637</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2590</v>
      </c>
    </row>
    <row r="31" spans="1:2" x14ac:dyDescent="0.25">
      <c r="A31" s="139" t="s">
        <v>2447</v>
      </c>
      <c r="B31" t="s">
        <v>2561</v>
      </c>
    </row>
    <row r="32" spans="1:2" x14ac:dyDescent="0.25">
      <c r="A32" s="139" t="s">
        <v>1247</v>
      </c>
      <c r="B32" t="s">
        <v>1247</v>
      </c>
    </row>
    <row r="33" spans="1:2" x14ac:dyDescent="0.25">
      <c r="A33" s="139" t="s">
        <v>1248</v>
      </c>
      <c r="B33" t="s">
        <v>1248</v>
      </c>
    </row>
    <row r="34" spans="1:2" x14ac:dyDescent="0.25">
      <c r="A34" s="139" t="s">
        <v>2122</v>
      </c>
      <c r="B34" t="s">
        <v>2122</v>
      </c>
    </row>
    <row r="35" spans="1:2" x14ac:dyDescent="0.25">
      <c r="A35" s="139" t="s">
        <v>1511</v>
      </c>
      <c r="B35" t="s">
        <v>1511</v>
      </c>
    </row>
    <row r="36" spans="1:2" x14ac:dyDescent="0.25">
      <c r="A36" s="139" t="s">
        <v>1305</v>
      </c>
      <c r="B36" t="s">
        <v>2581</v>
      </c>
    </row>
    <row r="37" spans="1:2" x14ac:dyDescent="0.25">
      <c r="A37" s="139" t="s">
        <v>2448</v>
      </c>
      <c r="B37" t="s">
        <v>2562</v>
      </c>
    </row>
    <row r="38" spans="1:2" x14ac:dyDescent="0.25">
      <c r="A38" s="139" t="s">
        <v>2449</v>
      </c>
      <c r="B38" t="s">
        <v>2563</v>
      </c>
    </row>
    <row r="39" spans="1:2" x14ac:dyDescent="0.25">
      <c r="A39" s="139" t="s">
        <v>2450</v>
      </c>
      <c r="B39" t="s">
        <v>2564</v>
      </c>
    </row>
    <row r="40" spans="1:2" x14ac:dyDescent="0.25">
      <c r="A40" s="139" t="s">
        <v>2451</v>
      </c>
      <c r="B40" t="s">
        <v>2565</v>
      </c>
    </row>
    <row r="41" spans="1:2" x14ac:dyDescent="0.25">
      <c r="A41" s="139" t="s">
        <v>2452</v>
      </c>
      <c r="B41" t="s">
        <v>2566</v>
      </c>
    </row>
    <row r="42" spans="1:2" x14ac:dyDescent="0.25">
      <c r="A42" s="139" t="s">
        <v>2453</v>
      </c>
      <c r="B42" t="s">
        <v>2567</v>
      </c>
    </row>
    <row r="43" spans="1:2" x14ac:dyDescent="0.25">
      <c r="A43" s="139" t="s">
        <v>2446</v>
      </c>
      <c r="B43" t="s">
        <v>2560</v>
      </c>
    </row>
    <row r="44" spans="1:2" x14ac:dyDescent="0.25">
      <c r="A44" s="139" t="s">
        <v>2113</v>
      </c>
      <c r="B44" t="s">
        <v>2568</v>
      </c>
    </row>
    <row r="45" spans="1:2" x14ac:dyDescent="0.25">
      <c r="A45" s="139" t="s">
        <v>2454</v>
      </c>
      <c r="B45" t="s">
        <v>2570</v>
      </c>
    </row>
    <row r="46" spans="1:2" x14ac:dyDescent="0.25">
      <c r="A46" s="139" t="s">
        <v>2455</v>
      </c>
      <c r="B46" t="s">
        <v>2569</v>
      </c>
    </row>
    <row r="48" spans="1:2" x14ac:dyDescent="0.25">
      <c r="A48" s="265" t="s">
        <v>1691</v>
      </c>
      <c r="B48" s="265"/>
    </row>
    <row r="49" spans="1:2" x14ac:dyDescent="0.25">
      <c r="A49" s="137" t="s">
        <v>1688</v>
      </c>
      <c r="B49" s="137" t="s">
        <v>1689</v>
      </c>
    </row>
    <row r="50" spans="1:2" x14ac:dyDescent="0.25">
      <c r="A50" s="100" t="s">
        <v>136</v>
      </c>
      <c r="B50" t="s">
        <v>2533</v>
      </c>
    </row>
    <row r="51" spans="1:2" x14ac:dyDescent="0.25">
      <c r="A51" s="100" t="s">
        <v>138</v>
      </c>
      <c r="B51" t="s">
        <v>2534</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28" activePane="bottomLeft" state="frozen"/>
      <selection pane="bottomLeft" activeCell="G133" sqref="G133"/>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2345</v>
      </c>
    </row>
    <row r="2" spans="1:10" x14ac:dyDescent="0.25">
      <c r="A2" s="2" t="s">
        <v>1213</v>
      </c>
      <c r="B2" s="1" t="s">
        <v>1214</v>
      </c>
      <c r="C2" s="44">
        <v>1</v>
      </c>
      <c r="D2" s="1" t="s">
        <v>63</v>
      </c>
      <c r="E2" s="1" t="s">
        <v>64</v>
      </c>
      <c r="F2" s="1" t="str">
        <f>UnitControlCenter!$B$3</f>
        <v>million metric tons / year</v>
      </c>
      <c r="G2" s="1" t="s">
        <v>170</v>
      </c>
      <c r="J2" s="1" t="s">
        <v>2591</v>
      </c>
    </row>
    <row r="3" spans="1:10" x14ac:dyDescent="0.25">
      <c r="A3" s="2" t="s">
        <v>1213</v>
      </c>
      <c r="B3" s="1" t="s">
        <v>1215</v>
      </c>
      <c r="C3" s="49">
        <v>1</v>
      </c>
      <c r="D3" s="2" t="s">
        <v>63</v>
      </c>
      <c r="E3" s="2" t="s">
        <v>64</v>
      </c>
      <c r="F3" s="1" t="str">
        <f>UnitControlCenter!$B$3</f>
        <v>million metric tons / year</v>
      </c>
      <c r="G3" s="1" t="s">
        <v>1197</v>
      </c>
      <c r="J3" s="1" t="s">
        <v>2592</v>
      </c>
    </row>
    <row r="4" spans="1:10" ht="30" x14ac:dyDescent="0.25">
      <c r="A4" s="2" t="s">
        <v>1213</v>
      </c>
      <c r="B4" s="1" t="s">
        <v>2266</v>
      </c>
      <c r="C4" s="44">
        <v>1</v>
      </c>
      <c r="D4" s="1" t="s">
        <v>63</v>
      </c>
      <c r="E4" s="1" t="s">
        <v>64</v>
      </c>
      <c r="F4" s="1" t="str">
        <f>UnitControlCenter!B4</f>
        <v>million metric tons</v>
      </c>
      <c r="G4" s="1" t="s">
        <v>2269</v>
      </c>
      <c r="J4" s="1" t="s">
        <v>2351</v>
      </c>
    </row>
    <row r="5" spans="1:10" ht="30" x14ac:dyDescent="0.25">
      <c r="A5" s="2" t="s">
        <v>1213</v>
      </c>
      <c r="B5" s="1" t="s">
        <v>2267</v>
      </c>
      <c r="C5" s="49">
        <v>1</v>
      </c>
      <c r="D5" s="2" t="s">
        <v>63</v>
      </c>
      <c r="E5" s="2" t="s">
        <v>64</v>
      </c>
      <c r="F5" s="1" t="str">
        <f>UnitControlCenter!B4</f>
        <v>million metric tons</v>
      </c>
      <c r="G5" s="1" t="s">
        <v>2270</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2632</v>
      </c>
      <c r="C18" s="141">
        <v>1</v>
      </c>
      <c r="D18" s="135" t="s">
        <v>65</v>
      </c>
      <c r="E18" s="135" t="s">
        <v>66</v>
      </c>
      <c r="F18" s="135" t="s">
        <v>345</v>
      </c>
      <c r="G18" s="135" t="s">
        <v>2633</v>
      </c>
      <c r="H18" s="135" t="s">
        <v>2634</v>
      </c>
      <c r="I18" s="135" t="s">
        <v>2635</v>
      </c>
      <c r="J18" s="135"/>
    </row>
    <row r="19" spans="1:10" ht="105" x14ac:dyDescent="0.25">
      <c r="A19" s="2" t="s">
        <v>1219</v>
      </c>
      <c r="B19" s="2" t="s">
        <v>1124</v>
      </c>
      <c r="C19" s="44">
        <v>1</v>
      </c>
      <c r="D19" s="1" t="s">
        <v>65</v>
      </c>
      <c r="E19" s="1" t="s">
        <v>66</v>
      </c>
      <c r="F19" s="1" t="str">
        <f>UnitControlCenter!$B$3</f>
        <v>million metric tons / year</v>
      </c>
      <c r="G19" s="1" t="s">
        <v>2127</v>
      </c>
      <c r="H19" s="1" t="s">
        <v>1672</v>
      </c>
      <c r="I19" s="1" t="s">
        <v>1673</v>
      </c>
    </row>
    <row r="20" spans="1:10" ht="105" x14ac:dyDescent="0.25">
      <c r="A20" s="2" t="s">
        <v>1219</v>
      </c>
      <c r="B20" s="2" t="s">
        <v>1132</v>
      </c>
      <c r="C20" s="44">
        <v>1</v>
      </c>
      <c r="D20" s="1" t="s">
        <v>65</v>
      </c>
      <c r="E20" s="1" t="s">
        <v>66</v>
      </c>
      <c r="F20" s="1" t="str">
        <f>UnitControlCenter!$B$3</f>
        <v>million metric tons / year</v>
      </c>
      <c r="G20" s="1" t="s">
        <v>2139</v>
      </c>
      <c r="H20" s="1" t="s">
        <v>1672</v>
      </c>
      <c r="I20" s="1" t="s">
        <v>2128</v>
      </c>
    </row>
    <row r="21" spans="1:10" ht="105" x14ac:dyDescent="0.25">
      <c r="A21" s="2" t="s">
        <v>1219</v>
      </c>
      <c r="B21" s="2" t="s">
        <v>1133</v>
      </c>
      <c r="C21" s="44">
        <v>1</v>
      </c>
      <c r="D21" s="1" t="s">
        <v>65</v>
      </c>
      <c r="E21" s="1" t="s">
        <v>66</v>
      </c>
      <c r="F21" s="1" t="str">
        <f>UnitControlCenter!$B$3</f>
        <v>million metric tons / year</v>
      </c>
      <c r="G21" s="1" t="s">
        <v>2140</v>
      </c>
      <c r="H21" s="1" t="s">
        <v>1672</v>
      </c>
      <c r="I21" s="1" t="s">
        <v>2129</v>
      </c>
    </row>
    <row r="22" spans="1:10" ht="105" x14ac:dyDescent="0.25">
      <c r="A22" s="2" t="s">
        <v>1219</v>
      </c>
      <c r="B22" s="2" t="s">
        <v>1206</v>
      </c>
      <c r="C22" s="44">
        <v>1</v>
      </c>
      <c r="D22" s="1" t="s">
        <v>65</v>
      </c>
      <c r="E22" s="1" t="s">
        <v>66</v>
      </c>
      <c r="F22" s="1" t="str">
        <f>UnitControlCenter!$B$3</f>
        <v>million metric tons / year</v>
      </c>
      <c r="G22" s="1" t="s">
        <v>2141</v>
      </c>
      <c r="H22" s="1" t="s">
        <v>1672</v>
      </c>
      <c r="I22" s="1" t="s">
        <v>2130</v>
      </c>
    </row>
    <row r="23" spans="1:10" ht="105" x14ac:dyDescent="0.25">
      <c r="A23" s="2" t="s">
        <v>1219</v>
      </c>
      <c r="B23" s="2" t="s">
        <v>1205</v>
      </c>
      <c r="C23" s="44">
        <v>1</v>
      </c>
      <c r="D23" s="1" t="s">
        <v>65</v>
      </c>
      <c r="E23" s="1" t="s">
        <v>66</v>
      </c>
      <c r="F23" s="1" t="str">
        <f>UnitControlCenter!$B$6</f>
        <v>million metric tons / year</v>
      </c>
      <c r="G23" s="1" t="s">
        <v>2142</v>
      </c>
      <c r="H23" s="1" t="s">
        <v>1672</v>
      </c>
      <c r="I23" s="1" t="s">
        <v>2131</v>
      </c>
    </row>
    <row r="24" spans="1:10" ht="105" x14ac:dyDescent="0.25">
      <c r="A24" s="2" t="s">
        <v>1219</v>
      </c>
      <c r="B24" s="2" t="s">
        <v>1127</v>
      </c>
      <c r="C24" s="44">
        <v>1</v>
      </c>
      <c r="D24" s="1" t="s">
        <v>65</v>
      </c>
      <c r="E24" s="1" t="s">
        <v>66</v>
      </c>
      <c r="F24" s="1" t="str">
        <f>UnitControlCenter!$B$6</f>
        <v>million metric tons / year</v>
      </c>
      <c r="G24" s="1" t="s">
        <v>2143</v>
      </c>
      <c r="H24" s="1" t="s">
        <v>1672</v>
      </c>
      <c r="I24" s="1" t="s">
        <v>2132</v>
      </c>
    </row>
    <row r="25" spans="1:10" ht="105" x14ac:dyDescent="0.25">
      <c r="A25" s="2" t="s">
        <v>1219</v>
      </c>
      <c r="B25" s="2" t="s">
        <v>1130</v>
      </c>
      <c r="C25" s="44">
        <v>1</v>
      </c>
      <c r="D25" s="1" t="s">
        <v>65</v>
      </c>
      <c r="E25" s="1" t="s">
        <v>66</v>
      </c>
      <c r="F25" s="1" t="str">
        <f>UnitControlCenter!$B$6</f>
        <v>million metric tons / year</v>
      </c>
      <c r="G25" s="1" t="s">
        <v>2144</v>
      </c>
      <c r="H25" s="1" t="s">
        <v>1672</v>
      </c>
      <c r="I25" s="1" t="s">
        <v>2133</v>
      </c>
    </row>
    <row r="26" spans="1:10" ht="105" x14ac:dyDescent="0.25">
      <c r="A26" s="2" t="s">
        <v>1219</v>
      </c>
      <c r="B26" s="2" t="s">
        <v>1131</v>
      </c>
      <c r="C26" s="44">
        <v>1</v>
      </c>
      <c r="D26" s="1" t="s">
        <v>65</v>
      </c>
      <c r="E26" s="1" t="s">
        <v>66</v>
      </c>
      <c r="F26" s="1" t="str">
        <f>UnitControlCenter!$B$6</f>
        <v>million metric tons / year</v>
      </c>
      <c r="G26" s="1" t="s">
        <v>2145</v>
      </c>
      <c r="H26" s="1" t="s">
        <v>1672</v>
      </c>
      <c r="I26" s="1" t="s">
        <v>2134</v>
      </c>
    </row>
    <row r="27" spans="1:10" ht="105" x14ac:dyDescent="0.25">
      <c r="A27" s="2" t="s">
        <v>1219</v>
      </c>
      <c r="B27" s="2" t="s">
        <v>1126</v>
      </c>
      <c r="C27" s="44">
        <v>1</v>
      </c>
      <c r="D27" s="1" t="s">
        <v>65</v>
      </c>
      <c r="E27" s="1" t="s">
        <v>66</v>
      </c>
      <c r="F27" s="1" t="str">
        <f>UnitControlCenter!$B$3</f>
        <v>million metric tons / year</v>
      </c>
      <c r="G27" s="1" t="s">
        <v>2146</v>
      </c>
      <c r="H27" s="1" t="s">
        <v>1672</v>
      </c>
      <c r="I27" s="1" t="s">
        <v>2135</v>
      </c>
    </row>
    <row r="28" spans="1:10" ht="105" x14ac:dyDescent="0.25">
      <c r="A28" s="2" t="s">
        <v>1219</v>
      </c>
      <c r="B28" s="2" t="s">
        <v>1125</v>
      </c>
      <c r="C28" s="44">
        <v>1</v>
      </c>
      <c r="D28" s="1" t="s">
        <v>65</v>
      </c>
      <c r="E28" s="1" t="s">
        <v>66</v>
      </c>
      <c r="F28" s="1" t="str">
        <f>UnitControlCenter!$B$6</f>
        <v>million metric tons / year</v>
      </c>
      <c r="G28" s="1" t="s">
        <v>2147</v>
      </c>
      <c r="H28" s="1" t="s">
        <v>1672</v>
      </c>
      <c r="I28" s="1" t="s">
        <v>2136</v>
      </c>
    </row>
    <row r="29" spans="1:10" ht="105" x14ac:dyDescent="0.25">
      <c r="A29" s="2" t="s">
        <v>1219</v>
      </c>
      <c r="B29" s="2" t="s">
        <v>1129</v>
      </c>
      <c r="C29" s="44">
        <v>1</v>
      </c>
      <c r="D29" s="1" t="s">
        <v>65</v>
      </c>
      <c r="E29" s="1" t="s">
        <v>66</v>
      </c>
      <c r="F29" s="1" t="str">
        <f>UnitControlCenter!$B$3</f>
        <v>million metric tons / year</v>
      </c>
      <c r="G29" s="1" t="s">
        <v>2148</v>
      </c>
      <c r="H29" s="1" t="s">
        <v>1672</v>
      </c>
      <c r="I29" s="1" t="s">
        <v>2137</v>
      </c>
    </row>
    <row r="30" spans="1:10" ht="105.75" thickBot="1" x14ac:dyDescent="0.3">
      <c r="A30" s="134" t="s">
        <v>1219</v>
      </c>
      <c r="B30" s="134" t="s">
        <v>471</v>
      </c>
      <c r="C30" s="141">
        <v>1</v>
      </c>
      <c r="D30" s="1" t="s">
        <v>65</v>
      </c>
      <c r="E30" s="1" t="s">
        <v>66</v>
      </c>
      <c r="F30" s="135" t="str">
        <f>UnitControlCenter!$B$3</f>
        <v>million metric tons / year</v>
      </c>
      <c r="G30" s="1" t="s">
        <v>2149</v>
      </c>
      <c r="H30" s="1" t="s">
        <v>1672</v>
      </c>
      <c r="I30" s="1" t="s">
        <v>2138</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2095</v>
      </c>
      <c r="C51" s="44">
        <v>0</v>
      </c>
      <c r="D51" s="1" t="s">
        <v>65</v>
      </c>
      <c r="E51" s="1" t="s">
        <v>66</v>
      </c>
      <c r="F51" s="1" t="str">
        <f>UnitControlCenter!$B$11</f>
        <v>jobs</v>
      </c>
      <c r="G51" s="1" t="s">
        <v>2012</v>
      </c>
      <c r="H51" s="1" t="s">
        <v>2013</v>
      </c>
      <c r="I51" s="1" t="s">
        <v>2014</v>
      </c>
    </row>
    <row r="52" spans="1:10" ht="30" x14ac:dyDescent="0.25">
      <c r="A52" s="2" t="s">
        <v>1727</v>
      </c>
      <c r="B52" s="133" t="s">
        <v>2096</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2080</v>
      </c>
      <c r="C59" s="44">
        <v>1</v>
      </c>
      <c r="D59" s="1" t="s">
        <v>65</v>
      </c>
      <c r="E59" s="1" t="s">
        <v>66</v>
      </c>
      <c r="F59" s="1" t="str">
        <f>UnitControlCenter!$B$11</f>
        <v>jobs</v>
      </c>
      <c r="G59" s="1" t="s">
        <v>2081</v>
      </c>
      <c r="H59" s="1" t="s">
        <v>2082</v>
      </c>
      <c r="I59" s="1" t="s">
        <v>2083</v>
      </c>
    </row>
    <row r="60" spans="1:10" ht="30" x14ac:dyDescent="0.25">
      <c r="A60" s="2" t="s">
        <v>1727</v>
      </c>
      <c r="B60" s="133" t="s">
        <v>2084</v>
      </c>
      <c r="C60" s="44">
        <v>1</v>
      </c>
      <c r="D60" s="1" t="s">
        <v>65</v>
      </c>
      <c r="E60" s="1" t="s">
        <v>64</v>
      </c>
      <c r="F60" s="1" t="str">
        <f>UnitControlCenter!$B$13</f>
        <v>% change</v>
      </c>
      <c r="G60" s="1" t="s">
        <v>2085</v>
      </c>
      <c r="H60" s="1" t="s">
        <v>2082</v>
      </c>
      <c r="I60" s="1" t="s">
        <v>2083</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2093</v>
      </c>
      <c r="C81" s="44">
        <v>1</v>
      </c>
      <c r="D81" s="1" t="s">
        <v>65</v>
      </c>
      <c r="E81" s="1" t="s">
        <v>66</v>
      </c>
      <c r="F81" s="1" t="str">
        <f>UnitControlCenter!$B$12</f>
        <v>incidents / year</v>
      </c>
      <c r="G81" s="1" t="s">
        <v>2025</v>
      </c>
      <c r="H81" s="1" t="s">
        <v>2013</v>
      </c>
      <c r="I81" s="1" t="s">
        <v>2014</v>
      </c>
    </row>
    <row r="82" spans="1:10" ht="30" x14ac:dyDescent="0.25">
      <c r="A82" s="2" t="s">
        <v>1223</v>
      </c>
      <c r="B82" s="2" t="s">
        <v>2094</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2583</v>
      </c>
      <c r="H96" s="1" t="s">
        <v>2584</v>
      </c>
      <c r="I96" s="1" t="s">
        <v>2585</v>
      </c>
    </row>
    <row r="97" spans="1:10" ht="255" x14ac:dyDescent="0.25">
      <c r="A97" s="2" t="s">
        <v>1342</v>
      </c>
      <c r="B97" s="2" t="s">
        <v>1226</v>
      </c>
      <c r="C97" s="44">
        <v>1</v>
      </c>
      <c r="D97" s="1" t="s">
        <v>65</v>
      </c>
      <c r="E97" s="1" t="s">
        <v>64</v>
      </c>
      <c r="F97" s="1" t="str">
        <f>UnitControlCenter!$B$16</f>
        <v>terawatt-hours (TWh) / year</v>
      </c>
      <c r="G97" s="1" t="s">
        <v>2586</v>
      </c>
      <c r="H97" s="1" t="s">
        <v>2584</v>
      </c>
      <c r="I97" s="1" t="s">
        <v>2585</v>
      </c>
    </row>
    <row r="98" spans="1:10" ht="225" x14ac:dyDescent="0.25">
      <c r="A98" s="2" t="s">
        <v>1342</v>
      </c>
      <c r="B98" s="2" t="s">
        <v>1227</v>
      </c>
      <c r="C98" s="44">
        <v>1</v>
      </c>
      <c r="D98" s="1" t="s">
        <v>65</v>
      </c>
      <c r="E98" s="1" t="s">
        <v>66</v>
      </c>
      <c r="F98" s="1" t="str">
        <f>UnitControlCenter!$B$21</f>
        <v>gigawatts (GW) / year</v>
      </c>
      <c r="G98" s="1" t="s">
        <v>2436</v>
      </c>
      <c r="H98" s="1" t="s">
        <v>2434</v>
      </c>
      <c r="I98" s="1" t="s">
        <v>2432</v>
      </c>
    </row>
    <row r="99" spans="1:10" ht="255" x14ac:dyDescent="0.25">
      <c r="A99" s="2" t="s">
        <v>1342</v>
      </c>
      <c r="B99" s="2" t="s">
        <v>1228</v>
      </c>
      <c r="C99" s="44">
        <v>1</v>
      </c>
      <c r="D99" s="1" t="s">
        <v>65</v>
      </c>
      <c r="E99" s="1" t="s">
        <v>64</v>
      </c>
      <c r="F99" s="1" t="str">
        <f>UnitControlCenter!$B$21</f>
        <v>gigawatts (GW) / year</v>
      </c>
      <c r="G99" s="1" t="s">
        <v>2437</v>
      </c>
      <c r="H99" s="1" t="s">
        <v>2435</v>
      </c>
      <c r="I99" s="1" t="s">
        <v>2433</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2152</v>
      </c>
      <c r="C101" s="44">
        <v>1</v>
      </c>
      <c r="D101" s="1" t="s">
        <v>63</v>
      </c>
      <c r="E101" s="1" t="s">
        <v>64</v>
      </c>
      <c r="F101" s="1" t="str">
        <f>UnitControlCenter!B18</f>
        <v>%</v>
      </c>
      <c r="G101" s="1" t="s">
        <v>2155</v>
      </c>
    </row>
    <row r="102" spans="1:10" ht="30" x14ac:dyDescent="0.25">
      <c r="A102" s="2" t="s">
        <v>1342</v>
      </c>
      <c r="B102" s="2" t="s">
        <v>2157</v>
      </c>
      <c r="C102" s="44">
        <v>1</v>
      </c>
      <c r="D102" s="1" t="s">
        <v>63</v>
      </c>
      <c r="E102" s="1" t="s">
        <v>64</v>
      </c>
      <c r="F102" s="1" t="str">
        <f>UnitControlCenter!B19</f>
        <v>metric tons CO2e / megawatt-hour (MWh)</v>
      </c>
      <c r="G102" s="1" t="s">
        <v>2156</v>
      </c>
    </row>
    <row r="103" spans="1:10" ht="30.75" thickBot="1" x14ac:dyDescent="0.3">
      <c r="A103" s="134" t="s">
        <v>1342</v>
      </c>
      <c r="B103" s="134" t="s">
        <v>2164</v>
      </c>
      <c r="C103" s="141">
        <v>1</v>
      </c>
      <c r="D103" s="135" t="s">
        <v>63</v>
      </c>
      <c r="E103" s="135" t="s">
        <v>64</v>
      </c>
      <c r="F103" s="135" t="str">
        <f>UnitControlCenter!B20</f>
        <v>kilowatt-hour / 2023 Euro</v>
      </c>
      <c r="G103" s="135" t="s">
        <v>2165</v>
      </c>
      <c r="H103" s="135"/>
      <c r="I103" s="135"/>
      <c r="J103" s="135"/>
    </row>
    <row r="104" spans="1:10" ht="195" x14ac:dyDescent="0.25">
      <c r="A104" s="2" t="s">
        <v>1986</v>
      </c>
      <c r="B104" s="2" t="s">
        <v>1229</v>
      </c>
      <c r="C104" s="44">
        <v>1</v>
      </c>
      <c r="D104" s="1" t="s">
        <v>65</v>
      </c>
      <c r="E104" s="1" t="s">
        <v>1241</v>
      </c>
      <c r="F104" s="1" t="str">
        <f>UnitControlCenter!$B$22</f>
        <v>2023 Euro / megawatt-hour (MWh)</v>
      </c>
      <c r="G104" s="1" t="s">
        <v>2624</v>
      </c>
      <c r="H104" s="1" t="s">
        <v>2622</v>
      </c>
      <c r="I104" s="44" t="s">
        <v>2623</v>
      </c>
    </row>
    <row r="105" spans="1:10" ht="30" x14ac:dyDescent="0.25">
      <c r="A105" s="2" t="s">
        <v>1986</v>
      </c>
      <c r="B105" s="2" t="s">
        <v>1230</v>
      </c>
      <c r="C105" s="44">
        <v>1</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2364</v>
      </c>
      <c r="H106" s="1" t="s">
        <v>2429</v>
      </c>
      <c r="I106" s="44" t="s">
        <v>2431</v>
      </c>
    </row>
    <row r="107" spans="1:10" ht="225" x14ac:dyDescent="0.25">
      <c r="A107" s="2" t="s">
        <v>1986</v>
      </c>
      <c r="B107" s="2" t="s">
        <v>1337</v>
      </c>
      <c r="C107" s="44">
        <v>1</v>
      </c>
      <c r="D107" s="1" t="s">
        <v>65</v>
      </c>
      <c r="E107" s="1" t="s">
        <v>66</v>
      </c>
      <c r="F107" s="1" t="str">
        <f>UnitControlCenter!$B$23</f>
        <v>cubic km / yr</v>
      </c>
      <c r="G107" s="1" t="s">
        <v>2363</v>
      </c>
      <c r="H107" s="1" t="s">
        <v>2428</v>
      </c>
      <c r="I107" s="44" t="s">
        <v>2430</v>
      </c>
    </row>
    <row r="108" spans="1:10" s="135" customFormat="1" ht="225.75" thickBot="1" x14ac:dyDescent="0.3">
      <c r="A108" s="134" t="s">
        <v>1986</v>
      </c>
      <c r="B108" s="134" t="s">
        <v>1338</v>
      </c>
      <c r="C108" s="141">
        <v>1</v>
      </c>
      <c r="D108" s="135" t="s">
        <v>65</v>
      </c>
      <c r="E108" s="135" t="s">
        <v>66</v>
      </c>
      <c r="F108" s="135" t="str">
        <f>UnitControlCenter!$B$23</f>
        <v>cubic km / yr</v>
      </c>
      <c r="G108" s="135" t="s">
        <v>2365</v>
      </c>
      <c r="H108" s="1" t="s">
        <v>2428</v>
      </c>
      <c r="I108" s="44" t="s">
        <v>2430</v>
      </c>
    </row>
    <row r="109" spans="1:10" ht="409.5" x14ac:dyDescent="0.25">
      <c r="A109" s="2" t="s">
        <v>2333</v>
      </c>
      <c r="B109" s="2" t="s">
        <v>2334</v>
      </c>
      <c r="C109" s="44">
        <v>1</v>
      </c>
      <c r="D109" s="1" t="s">
        <v>65</v>
      </c>
      <c r="E109" s="1" t="s">
        <v>2340</v>
      </c>
      <c r="F109" s="1" t="str">
        <f>UnitControlCenter!$B$17</f>
        <v>terawatt-hours (TWh)</v>
      </c>
      <c r="G109" s="1" t="s">
        <v>2391</v>
      </c>
      <c r="H109" s="1" t="s">
        <v>2387</v>
      </c>
      <c r="I109" s="1" t="s">
        <v>2388</v>
      </c>
    </row>
    <row r="110" spans="1:10" ht="409.5" x14ac:dyDescent="0.25">
      <c r="A110" s="2" t="s">
        <v>2333</v>
      </c>
      <c r="B110" s="2" t="s">
        <v>2335</v>
      </c>
      <c r="C110" s="44">
        <v>1</v>
      </c>
      <c r="D110" s="1" t="s">
        <v>65</v>
      </c>
      <c r="E110" s="1" t="s">
        <v>2340</v>
      </c>
      <c r="F110" s="1" t="str">
        <f>UnitControlCenter!$B$17</f>
        <v>terawatt-hours (TWh)</v>
      </c>
      <c r="G110" s="1" t="s">
        <v>2392</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2333</v>
      </c>
      <c r="B111" s="2" t="s">
        <v>2336</v>
      </c>
      <c r="C111" s="44">
        <v>1</v>
      </c>
      <c r="D111" s="1" t="s">
        <v>65</v>
      </c>
      <c r="E111" s="1" t="s">
        <v>2340</v>
      </c>
      <c r="F111" s="1" t="str">
        <f>UnitControlCenter!$B$17</f>
        <v>terawatt-hours (TWh)</v>
      </c>
      <c r="G111" s="1" t="s">
        <v>2393</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2333</v>
      </c>
      <c r="B112" s="2" t="s">
        <v>2337</v>
      </c>
      <c r="C112" s="44">
        <v>1</v>
      </c>
      <c r="D112" s="1" t="s">
        <v>65</v>
      </c>
      <c r="E112" s="1" t="s">
        <v>2340</v>
      </c>
      <c r="F112" s="1" t="str">
        <f>UnitControlCenter!$B$17</f>
        <v>terawatt-hours (TWh)</v>
      </c>
      <c r="G112" s="1" t="s">
        <v>2394</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2333</v>
      </c>
      <c r="B113" s="2" t="s">
        <v>2338</v>
      </c>
      <c r="C113" s="44">
        <v>1</v>
      </c>
      <c r="D113" s="1" t="s">
        <v>65</v>
      </c>
      <c r="E113" s="1" t="s">
        <v>2340</v>
      </c>
      <c r="F113" s="1" t="str">
        <f>UnitControlCenter!$B$17</f>
        <v>terawatt-hours (TWh)</v>
      </c>
      <c r="G113" s="1" t="s">
        <v>2389</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2333</v>
      </c>
      <c r="B114" s="2" t="s">
        <v>2339</v>
      </c>
      <c r="C114" s="44">
        <v>1</v>
      </c>
      <c r="D114" s="1" t="s">
        <v>65</v>
      </c>
      <c r="E114" s="1" t="s">
        <v>2340</v>
      </c>
      <c r="F114" s="1" t="str">
        <f>UnitControlCenter!$B$17</f>
        <v>terawatt-hours (TWh)</v>
      </c>
      <c r="G114" s="1" t="s">
        <v>2390</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2333</v>
      </c>
      <c r="B115" s="2" t="s">
        <v>2575</v>
      </c>
      <c r="C115" s="44">
        <v>1</v>
      </c>
      <c r="D115" s="1" t="s">
        <v>65</v>
      </c>
      <c r="E115" s="1" t="s">
        <v>2576</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2333</v>
      </c>
      <c r="B116" s="2" t="s">
        <v>2577</v>
      </c>
      <c r="C116" s="44">
        <v>1</v>
      </c>
      <c r="D116" s="1" t="s">
        <v>65</v>
      </c>
      <c r="E116" s="1" t="s">
        <v>2576</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2333</v>
      </c>
      <c r="B117" s="2" t="s">
        <v>2578</v>
      </c>
      <c r="C117" s="44">
        <v>1</v>
      </c>
      <c r="D117" s="1" t="s">
        <v>65</v>
      </c>
      <c r="E117" s="1" t="s">
        <v>2576</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2333</v>
      </c>
      <c r="B118" s="2" t="s">
        <v>2579</v>
      </c>
      <c r="C118" s="44">
        <v>1</v>
      </c>
      <c r="D118" s="1" t="s">
        <v>65</v>
      </c>
      <c r="E118" s="1" t="s">
        <v>2576</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2333</v>
      </c>
      <c r="B119" s="2" t="s">
        <v>2582</v>
      </c>
      <c r="C119" s="44">
        <v>1</v>
      </c>
      <c r="D119" s="1" t="s">
        <v>65</v>
      </c>
      <c r="E119" s="1" t="s">
        <v>2576</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2333</v>
      </c>
      <c r="B120" s="134" t="s">
        <v>2580</v>
      </c>
      <c r="C120" s="141">
        <v>1</v>
      </c>
      <c r="D120" s="135" t="s">
        <v>65</v>
      </c>
      <c r="E120" s="135" t="s">
        <v>2576</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2611</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2609</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2610</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2189</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2190</v>
      </c>
      <c r="C126" s="44">
        <v>0</v>
      </c>
      <c r="D126" s="1" t="s">
        <v>65</v>
      </c>
      <c r="E126" s="1" t="s">
        <v>66</v>
      </c>
      <c r="F126" s="1" t="str">
        <f>UnitControlCenter!$B$27</f>
        <v>thousand vehicles / year</v>
      </c>
      <c r="G126" s="1" t="s">
        <v>2191</v>
      </c>
      <c r="H126" s="1" t="s">
        <v>1377</v>
      </c>
      <c r="I126" s="1" t="s">
        <v>1475</v>
      </c>
    </row>
    <row r="127" spans="1:10" ht="75" x14ac:dyDescent="0.25">
      <c r="A127" s="2" t="s">
        <v>1619</v>
      </c>
      <c r="B127" s="2" t="s">
        <v>2613</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2612</v>
      </c>
      <c r="C129" s="44">
        <v>1</v>
      </c>
      <c r="D129" s="1" t="s">
        <v>65</v>
      </c>
      <c r="E129" s="1" t="s">
        <v>66</v>
      </c>
      <c r="F129" s="1" t="str">
        <f>UnitControlCenter!$B$28</f>
        <v>million vehicles</v>
      </c>
      <c r="G129" s="1" t="s">
        <v>1493</v>
      </c>
      <c r="H129" s="1" t="s">
        <v>1485</v>
      </c>
      <c r="I129" s="1" t="s">
        <v>1486</v>
      </c>
    </row>
    <row r="130" spans="1:10" ht="75" x14ac:dyDescent="0.25">
      <c r="A130" s="2" t="s">
        <v>1619</v>
      </c>
      <c r="B130" s="2" t="s">
        <v>2614</v>
      </c>
      <c r="C130" s="44">
        <v>1</v>
      </c>
      <c r="D130" s="1" t="s">
        <v>65</v>
      </c>
      <c r="E130" s="1" t="s">
        <v>66</v>
      </c>
      <c r="F130" s="1" t="str">
        <f>UnitControlCenter!$B$28</f>
        <v>million vehicles</v>
      </c>
      <c r="G130" s="1" t="s">
        <v>1494</v>
      </c>
      <c r="H130" s="1" t="s">
        <v>1488</v>
      </c>
      <c r="I130" s="1" t="s">
        <v>1489</v>
      </c>
    </row>
    <row r="131" spans="1:10" ht="30" x14ac:dyDescent="0.25">
      <c r="A131" s="2" t="s">
        <v>1619</v>
      </c>
      <c r="B131" s="2" t="s">
        <v>2192</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2193</v>
      </c>
      <c r="C132" s="141">
        <v>0</v>
      </c>
      <c r="D132" s="135" t="s">
        <v>65</v>
      </c>
      <c r="E132" s="135" t="s">
        <v>66</v>
      </c>
      <c r="F132" s="135" t="str">
        <f>UnitControlCenter!$B$28</f>
        <v>million vehicles</v>
      </c>
      <c r="G132" s="135" t="s">
        <v>2194</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2097</v>
      </c>
      <c r="H133" s="1" t="s">
        <v>2615</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2098</v>
      </c>
      <c r="H135" s="1" t="s">
        <v>2615</v>
      </c>
      <c r="I135" s="1" t="s">
        <v>1477</v>
      </c>
    </row>
    <row r="136" spans="1:10" ht="30" x14ac:dyDescent="0.25">
      <c r="A136" s="2" t="s">
        <v>1724</v>
      </c>
      <c r="B136" s="2" t="s">
        <v>2103</v>
      </c>
      <c r="C136" s="44">
        <v>1</v>
      </c>
      <c r="D136" s="1" t="s">
        <v>63</v>
      </c>
      <c r="E136" s="1" t="s">
        <v>64</v>
      </c>
      <c r="F136" s="1" t="str">
        <f>UnitControlCenter!$B$30</f>
        <v>TWh / year</v>
      </c>
      <c r="G136" s="1" t="s">
        <v>2104</v>
      </c>
    </row>
    <row r="137" spans="1:10" ht="45" x14ac:dyDescent="0.25">
      <c r="A137" s="2" t="s">
        <v>1724</v>
      </c>
      <c r="B137" s="2" t="s">
        <v>1725</v>
      </c>
      <c r="C137" s="44">
        <v>1</v>
      </c>
      <c r="D137" s="1" t="s">
        <v>65</v>
      </c>
      <c r="E137" s="1" t="s">
        <v>66</v>
      </c>
      <c r="F137" s="1" t="str">
        <f>UnitControlCenter!$B$24</f>
        <v>trillion passenger-km / year</v>
      </c>
      <c r="G137" s="1" t="s">
        <v>1242</v>
      </c>
      <c r="H137" s="1" t="s">
        <v>2616</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2617</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2105</v>
      </c>
      <c r="C141" s="44">
        <v>1</v>
      </c>
      <c r="D141" s="1" t="s">
        <v>63</v>
      </c>
      <c r="E141" s="1" t="s">
        <v>64</v>
      </c>
      <c r="F141" s="1" t="str">
        <f>UnitControlCenter!$B$30</f>
        <v>TWh / year</v>
      </c>
      <c r="G141" s="1" t="s">
        <v>2106</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2107</v>
      </c>
      <c r="C144" s="44">
        <v>1</v>
      </c>
      <c r="D144" s="1" t="s">
        <v>63</v>
      </c>
      <c r="E144" s="1" t="s">
        <v>64</v>
      </c>
      <c r="F144" s="1" t="str">
        <f>UnitControlCenter!$B$30</f>
        <v>TWh / year</v>
      </c>
      <c r="G144" s="1" t="s">
        <v>2108</v>
      </c>
    </row>
    <row r="145" spans="1:10" ht="150" x14ac:dyDescent="0.25">
      <c r="A145" s="2" t="s">
        <v>1234</v>
      </c>
      <c r="B145" s="2" t="s">
        <v>2318</v>
      </c>
      <c r="C145" s="44">
        <v>1</v>
      </c>
      <c r="D145" s="1" t="s">
        <v>65</v>
      </c>
      <c r="E145" s="1" t="s">
        <v>66</v>
      </c>
      <c r="F145" s="1" t="str">
        <f>UnitControlCenter!$B$30</f>
        <v>TWh / year</v>
      </c>
      <c r="G145" s="1" t="s">
        <v>2460</v>
      </c>
      <c r="H145" s="1" t="s">
        <v>2322</v>
      </c>
      <c r="I145" s="1" t="s">
        <v>2323</v>
      </c>
    </row>
    <row r="146" spans="1:10" s="135" customFormat="1" ht="90.75" thickBot="1" x14ac:dyDescent="0.3">
      <c r="A146" s="134" t="s">
        <v>1234</v>
      </c>
      <c r="B146" s="134" t="s">
        <v>2319</v>
      </c>
      <c r="C146" s="141">
        <v>1</v>
      </c>
      <c r="D146" s="135" t="s">
        <v>65</v>
      </c>
      <c r="E146" s="135" t="s">
        <v>66</v>
      </c>
      <c r="F146" s="135" t="str">
        <f>UnitControlCenter!$B$16</f>
        <v>terawatt-hours (TWh) / year</v>
      </c>
      <c r="G146" s="135" t="s">
        <v>2461</v>
      </c>
      <c r="H146" s="135" t="s">
        <v>2320</v>
      </c>
      <c r="I146" s="135" t="s">
        <v>2321</v>
      </c>
    </row>
    <row r="147" spans="1:10" ht="285" x14ac:dyDescent="0.25">
      <c r="A147" s="2" t="s">
        <v>2620</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2620</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2620</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2620</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2620</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2620</v>
      </c>
      <c r="B152" s="2" t="s">
        <v>1685</v>
      </c>
      <c r="C152" s="44">
        <v>1</v>
      </c>
      <c r="D152" s="1" t="s">
        <v>65</v>
      </c>
      <c r="E152" s="1" t="s">
        <v>66</v>
      </c>
      <c r="F152" s="1" t="str">
        <f>UnitControlCenter!$B$3</f>
        <v>million metric tons / year</v>
      </c>
      <c r="G152" s="1" t="s">
        <v>2621</v>
      </c>
      <c r="H152" s="1" t="s">
        <v>1124</v>
      </c>
      <c r="I152" s="1">
        <v>969696</v>
      </c>
    </row>
    <row r="153" spans="1:10" ht="30" x14ac:dyDescent="0.25">
      <c r="A153" s="2" t="s">
        <v>2620</v>
      </c>
      <c r="B153" s="2" t="s">
        <v>2166</v>
      </c>
      <c r="C153" s="44">
        <v>1</v>
      </c>
      <c r="D153" s="1" t="s">
        <v>65</v>
      </c>
      <c r="E153" s="1" t="s">
        <v>66</v>
      </c>
      <c r="F153" s="1" t="str">
        <f>UnitControlCenter!$B$3</f>
        <v>million metric tons / year</v>
      </c>
      <c r="G153" s="1" t="s">
        <v>2238</v>
      </c>
      <c r="H153" s="1" t="s">
        <v>2160</v>
      </c>
      <c r="I153" s="1" t="s">
        <v>2163</v>
      </c>
    </row>
    <row r="154" spans="1:10" ht="255" x14ac:dyDescent="0.25">
      <c r="A154" s="2" t="s">
        <v>2620</v>
      </c>
      <c r="B154" s="2" t="s">
        <v>2158</v>
      </c>
      <c r="C154" s="44">
        <v>1</v>
      </c>
      <c r="D154" s="1" t="s">
        <v>65</v>
      </c>
      <c r="E154" s="1" t="s">
        <v>66</v>
      </c>
      <c r="F154" s="1" t="str">
        <f>UnitControlCenter!$B$3</f>
        <v>million metric tons / year</v>
      </c>
      <c r="G154" s="1" t="s">
        <v>2161</v>
      </c>
      <c r="H154" s="1" t="s">
        <v>1930</v>
      </c>
      <c r="I154" s="156" t="s">
        <v>1931</v>
      </c>
      <c r="J154" s="156"/>
    </row>
    <row r="155" spans="1:10" ht="330.75" thickBot="1" x14ac:dyDescent="0.3">
      <c r="A155" s="260" t="s">
        <v>2620</v>
      </c>
      <c r="B155" s="260" t="s">
        <v>2159</v>
      </c>
      <c r="C155" s="141">
        <v>1</v>
      </c>
      <c r="D155" s="134" t="s">
        <v>65</v>
      </c>
      <c r="E155" s="134" t="s">
        <v>66</v>
      </c>
      <c r="F155" s="134" t="str">
        <f>UnitControlCenter!$B$3</f>
        <v>million metric tons / year</v>
      </c>
      <c r="G155" s="134" t="s">
        <v>2162</v>
      </c>
      <c r="H155" s="134" t="s">
        <v>1930</v>
      </c>
      <c r="I155" s="134" t="s">
        <v>1931</v>
      </c>
      <c r="J155" s="134"/>
    </row>
    <row r="156" spans="1:10" ht="60" x14ac:dyDescent="0.25">
      <c r="A156" s="2" t="s">
        <v>2259</v>
      </c>
      <c r="B156" s="2" t="s">
        <v>2260</v>
      </c>
      <c r="C156" s="44">
        <v>1</v>
      </c>
      <c r="D156" s="1" t="s">
        <v>65</v>
      </c>
      <c r="E156" s="1" t="s">
        <v>66</v>
      </c>
      <c r="F156" s="1" t="str">
        <f>UnitControlCenter!$B$30</f>
        <v>TWh / year</v>
      </c>
      <c r="G156" s="1" t="s">
        <v>1245</v>
      </c>
      <c r="H156" s="1" t="s">
        <v>1246</v>
      </c>
      <c r="I156" s="1" t="s">
        <v>1466</v>
      </c>
    </row>
    <row r="157" spans="1:10" s="2" customFormat="1" ht="30" x14ac:dyDescent="0.25">
      <c r="A157" s="2" t="s">
        <v>2259</v>
      </c>
      <c r="B157" s="2" t="s">
        <v>2261</v>
      </c>
      <c r="C157" s="44">
        <v>1</v>
      </c>
      <c r="D157" s="2" t="s">
        <v>65</v>
      </c>
      <c r="E157" s="2" t="s">
        <v>66</v>
      </c>
      <c r="F157" s="2" t="str">
        <f>UnitControlCenter!$B$30</f>
        <v>TWh / year</v>
      </c>
      <c r="G157" s="2" t="s">
        <v>2669</v>
      </c>
      <c r="H157" s="2" t="s">
        <v>2668</v>
      </c>
      <c r="I157" s="2" t="s">
        <v>2670</v>
      </c>
    </row>
    <row r="158" spans="1:10" ht="90" x14ac:dyDescent="0.25">
      <c r="A158" s="2" t="s">
        <v>2259</v>
      </c>
      <c r="B158" s="2" t="s">
        <v>2262</v>
      </c>
      <c r="C158" s="44">
        <v>1</v>
      </c>
      <c r="D158" s="1" t="s">
        <v>65</v>
      </c>
      <c r="E158" s="1" t="s">
        <v>66</v>
      </c>
      <c r="F158" s="1" t="str">
        <f>UnitControlCenter!$B$30</f>
        <v>TWh / year</v>
      </c>
      <c r="G158" s="1" t="s">
        <v>1505</v>
      </c>
      <c r="H158" s="1" t="s">
        <v>1507</v>
      </c>
      <c r="I158" s="1" t="s">
        <v>1506</v>
      </c>
    </row>
    <row r="159" spans="1:10" s="2" customFormat="1" x14ac:dyDescent="0.25">
      <c r="A159" s="2" t="s">
        <v>2259</v>
      </c>
      <c r="B159" s="2" t="s">
        <v>2263</v>
      </c>
      <c r="C159" s="44">
        <v>1</v>
      </c>
      <c r="D159" s="2" t="s">
        <v>63</v>
      </c>
      <c r="E159" s="2" t="s">
        <v>64</v>
      </c>
      <c r="F159" s="2" t="str">
        <f>UnitControlCenter!$B$30</f>
        <v>TWh / year</v>
      </c>
      <c r="G159" s="2" t="s">
        <v>2109</v>
      </c>
    </row>
    <row r="160" spans="1:10" ht="135" x14ac:dyDescent="0.25">
      <c r="A160" s="2" t="s">
        <v>2259</v>
      </c>
      <c r="B160" s="2" t="s">
        <v>2264</v>
      </c>
      <c r="C160" s="44">
        <v>1</v>
      </c>
      <c r="D160" s="1" t="s">
        <v>65</v>
      </c>
      <c r="E160" s="1" t="s">
        <v>66</v>
      </c>
      <c r="F160" s="2" t="str">
        <f>UnitControlCenter!B3</f>
        <v>million metric tons / year</v>
      </c>
      <c r="G160" s="1" t="s">
        <v>2671</v>
      </c>
      <c r="H160" s="1" t="s">
        <v>2674</v>
      </c>
      <c r="I160" s="2" t="s">
        <v>2672</v>
      </c>
      <c r="J160" s="2"/>
    </row>
    <row r="161" spans="1:10" s="135" customFormat="1" ht="165.75" thickBot="1" x14ac:dyDescent="0.3">
      <c r="A161" s="2" t="s">
        <v>2259</v>
      </c>
      <c r="B161" s="134" t="s">
        <v>2265</v>
      </c>
      <c r="C161" s="141">
        <v>1</v>
      </c>
      <c r="D161" s="135" t="s">
        <v>65</v>
      </c>
      <c r="E161" s="135" t="s">
        <v>66</v>
      </c>
      <c r="F161" s="134" t="str">
        <f>UnitControlCenter!B3</f>
        <v>million metric tons / year</v>
      </c>
      <c r="G161" s="135" t="s">
        <v>2673</v>
      </c>
      <c r="H161" s="135" t="s">
        <v>2674</v>
      </c>
      <c r="I161" s="134" t="s">
        <v>2672</v>
      </c>
      <c r="J161" s="134"/>
    </row>
    <row r="162" spans="1:10" ht="90" x14ac:dyDescent="0.25">
      <c r="A162" s="2" t="s">
        <v>1295</v>
      </c>
      <c r="B162" s="2" t="s">
        <v>1296</v>
      </c>
      <c r="C162" s="44">
        <v>1</v>
      </c>
      <c r="D162" s="1" t="s">
        <v>65</v>
      </c>
      <c r="E162" s="1" t="s">
        <v>66</v>
      </c>
      <c r="F162" s="1" t="str">
        <f>UnitControlCenter!$B$30</f>
        <v>TWh / year</v>
      </c>
      <c r="G162" s="1" t="s">
        <v>2422</v>
      </c>
      <c r="H162" s="1" t="s">
        <v>2421</v>
      </c>
      <c r="I162" s="1" t="s">
        <v>2420</v>
      </c>
      <c r="J162" s="1" t="s">
        <v>2598</v>
      </c>
    </row>
    <row r="163" spans="1:10" ht="75" x14ac:dyDescent="0.25">
      <c r="A163" s="2" t="s">
        <v>1295</v>
      </c>
      <c r="B163" s="2" t="s">
        <v>1297</v>
      </c>
      <c r="C163" s="44">
        <v>1</v>
      </c>
      <c r="D163" s="1" t="s">
        <v>65</v>
      </c>
      <c r="E163" s="1" t="s">
        <v>66</v>
      </c>
      <c r="F163" s="1" t="str">
        <f>UnitControlCenter!$B$30</f>
        <v>TWh / year</v>
      </c>
      <c r="G163" s="1" t="s">
        <v>2423</v>
      </c>
      <c r="H163" s="1" t="s">
        <v>2101</v>
      </c>
      <c r="I163" s="1" t="s">
        <v>2102</v>
      </c>
      <c r="J163" s="1" t="s">
        <v>2598</v>
      </c>
    </row>
    <row r="164" spans="1:10" ht="75" x14ac:dyDescent="0.25">
      <c r="A164" s="2" t="s">
        <v>1295</v>
      </c>
      <c r="B164" s="2" t="s">
        <v>2418</v>
      </c>
      <c r="C164" s="44">
        <v>1</v>
      </c>
      <c r="D164" s="1" t="s">
        <v>65</v>
      </c>
      <c r="E164" s="1" t="s">
        <v>66</v>
      </c>
      <c r="F164" s="1" t="str">
        <f>UnitControlCenter!$B$30</f>
        <v>TWh / year</v>
      </c>
      <c r="G164" s="1" t="s">
        <v>2438</v>
      </c>
      <c r="H164" s="1" t="s">
        <v>2424</v>
      </c>
      <c r="I164" s="44" t="s">
        <v>2425</v>
      </c>
      <c r="J164" s="1" t="s">
        <v>2599</v>
      </c>
    </row>
    <row r="165" spans="1:10" ht="75" x14ac:dyDescent="0.25">
      <c r="A165" s="2" t="s">
        <v>1295</v>
      </c>
      <c r="B165" s="2" t="s">
        <v>2419</v>
      </c>
      <c r="C165" s="44">
        <v>1</v>
      </c>
      <c r="D165" s="1" t="s">
        <v>65</v>
      </c>
      <c r="E165" s="1" t="s">
        <v>66</v>
      </c>
      <c r="F165" s="1" t="str">
        <f>UnitControlCenter!$B$30</f>
        <v>TWh / year</v>
      </c>
      <c r="G165" s="1" t="s">
        <v>2439</v>
      </c>
      <c r="H165" s="1" t="s">
        <v>2101</v>
      </c>
      <c r="I165" s="1" t="s">
        <v>2102</v>
      </c>
      <c r="J165" s="1" t="s">
        <v>2599</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2171</v>
      </c>
      <c r="B177" s="2" t="s">
        <v>2196</v>
      </c>
      <c r="C177" s="44">
        <v>1</v>
      </c>
      <c r="D177" s="1" t="s">
        <v>65</v>
      </c>
      <c r="E177" s="1" t="s">
        <v>66</v>
      </c>
      <c r="F177" s="1" t="str">
        <f>UnitControlCenter!$B$36</f>
        <v>TWh/year</v>
      </c>
      <c r="G177" s="1" t="s">
        <v>1519</v>
      </c>
      <c r="H177" s="1" t="s">
        <v>1520</v>
      </c>
      <c r="I177" s="1" t="s">
        <v>1521</v>
      </c>
    </row>
    <row r="178" spans="1:10" ht="60" x14ac:dyDescent="0.25">
      <c r="A178" s="2" t="s">
        <v>2171</v>
      </c>
      <c r="B178" s="2" t="s">
        <v>2197</v>
      </c>
      <c r="C178" s="44">
        <v>1</v>
      </c>
      <c r="D178" s="1" t="s">
        <v>65</v>
      </c>
      <c r="E178" s="1" t="s">
        <v>66</v>
      </c>
      <c r="F178" s="1" t="str">
        <f>UnitControlCenter!$B$36</f>
        <v>TWh/year</v>
      </c>
      <c r="G178" s="1" t="s">
        <v>1522</v>
      </c>
      <c r="H178" s="1" t="s">
        <v>1520</v>
      </c>
      <c r="I178" s="1" t="s">
        <v>1521</v>
      </c>
    </row>
    <row r="179" spans="1:10" ht="60" x14ac:dyDescent="0.25">
      <c r="A179" s="2" t="s">
        <v>2171</v>
      </c>
      <c r="B179" s="2" t="s">
        <v>2198</v>
      </c>
      <c r="C179" s="44">
        <v>1</v>
      </c>
      <c r="D179" s="1" t="s">
        <v>65</v>
      </c>
      <c r="E179" s="1" t="s">
        <v>66</v>
      </c>
      <c r="F179" s="1" t="str">
        <f>UnitControlCenter!$B$9</f>
        <v>billion 2023 Euro / year</v>
      </c>
      <c r="G179" s="1" t="s">
        <v>1523</v>
      </c>
      <c r="H179" s="1" t="s">
        <v>1520</v>
      </c>
      <c r="I179" s="1" t="s">
        <v>1521</v>
      </c>
    </row>
    <row r="180" spans="1:10" ht="75" x14ac:dyDescent="0.25">
      <c r="A180" s="2" t="s">
        <v>2171</v>
      </c>
      <c r="B180" s="2" t="s">
        <v>2199</v>
      </c>
      <c r="C180" s="44">
        <v>1</v>
      </c>
      <c r="D180" s="1" t="s">
        <v>65</v>
      </c>
      <c r="E180" s="1" t="s">
        <v>66</v>
      </c>
      <c r="F180" s="1" t="str">
        <f>UnitControlCenter!$B$9</f>
        <v>billion 2023 Euro / year</v>
      </c>
      <c r="G180" s="1" t="s">
        <v>1524</v>
      </c>
      <c r="H180" s="1" t="s">
        <v>1520</v>
      </c>
      <c r="I180" s="1" t="s">
        <v>1521</v>
      </c>
    </row>
    <row r="181" spans="1:10" ht="60" x14ac:dyDescent="0.25">
      <c r="A181" s="2" t="s">
        <v>2171</v>
      </c>
      <c r="B181" s="2" t="s">
        <v>2200</v>
      </c>
      <c r="C181" s="44">
        <v>1</v>
      </c>
      <c r="D181" s="1" t="s">
        <v>65</v>
      </c>
      <c r="E181" s="1" t="s">
        <v>66</v>
      </c>
      <c r="F181" s="1" t="str">
        <f>UnitControlCenter!B3</f>
        <v>million metric tons / year</v>
      </c>
      <c r="G181" s="1" t="s">
        <v>1763</v>
      </c>
      <c r="H181" s="1" t="s">
        <v>1761</v>
      </c>
      <c r="I181" s="1" t="s">
        <v>1762</v>
      </c>
    </row>
    <row r="182" spans="1:10" ht="60" x14ac:dyDescent="0.25">
      <c r="A182" s="2" t="s">
        <v>2171</v>
      </c>
      <c r="B182" s="2" t="s">
        <v>2201</v>
      </c>
      <c r="C182" s="44">
        <v>1</v>
      </c>
      <c r="D182" s="1" t="s">
        <v>65</v>
      </c>
      <c r="E182" s="1" t="s">
        <v>66</v>
      </c>
      <c r="F182" s="1" t="str">
        <f>UnitControlCenter!B3</f>
        <v>million metric tons / year</v>
      </c>
      <c r="G182" s="1" t="s">
        <v>1764</v>
      </c>
      <c r="H182" s="1" t="s">
        <v>1761</v>
      </c>
      <c r="I182" s="1" t="s">
        <v>1762</v>
      </c>
    </row>
    <row r="183" spans="1:10" ht="60" x14ac:dyDescent="0.25">
      <c r="A183" s="2" t="s">
        <v>2171</v>
      </c>
      <c r="B183" s="2" t="s">
        <v>2202</v>
      </c>
      <c r="C183" s="44">
        <v>1</v>
      </c>
      <c r="D183" s="1" t="s">
        <v>65</v>
      </c>
      <c r="E183" s="1" t="s">
        <v>66</v>
      </c>
      <c r="F183" s="1" t="str">
        <f>UnitControlCenter!$B$36</f>
        <v>TWh/year</v>
      </c>
      <c r="G183" s="1" t="s">
        <v>1601</v>
      </c>
      <c r="H183" s="1" t="s">
        <v>1596</v>
      </c>
      <c r="I183" s="1" t="s">
        <v>1597</v>
      </c>
    </row>
    <row r="184" spans="1:10" ht="75" x14ac:dyDescent="0.25">
      <c r="A184" s="2" t="s">
        <v>2171</v>
      </c>
      <c r="B184" s="2" t="s">
        <v>2203</v>
      </c>
      <c r="C184" s="44">
        <v>1</v>
      </c>
      <c r="D184" s="1" t="s">
        <v>65</v>
      </c>
      <c r="E184" s="1" t="s">
        <v>66</v>
      </c>
      <c r="F184" s="1" t="str">
        <f>UnitControlCenter!$B$36</f>
        <v>TWh/year</v>
      </c>
      <c r="G184" s="1" t="s">
        <v>1602</v>
      </c>
      <c r="H184" s="1" t="s">
        <v>1596</v>
      </c>
      <c r="I184" s="1" t="s">
        <v>1598</v>
      </c>
    </row>
    <row r="185" spans="1:10" ht="75" x14ac:dyDescent="0.25">
      <c r="A185" s="2" t="s">
        <v>2171</v>
      </c>
      <c r="B185" s="2" t="s">
        <v>2204</v>
      </c>
      <c r="C185" s="44">
        <v>1</v>
      </c>
      <c r="D185" s="1" t="s">
        <v>65</v>
      </c>
      <c r="E185" s="1" t="s">
        <v>66</v>
      </c>
      <c r="F185" s="1" t="str">
        <f>UnitControlCenter!$B$9</f>
        <v>billion 2023 Euro / year</v>
      </c>
      <c r="G185" s="1" t="s">
        <v>1603</v>
      </c>
      <c r="H185" s="1" t="s">
        <v>1596</v>
      </c>
      <c r="I185" s="1" t="s">
        <v>1599</v>
      </c>
    </row>
    <row r="186" spans="1:10" ht="90" x14ac:dyDescent="0.25">
      <c r="A186" s="2" t="s">
        <v>2171</v>
      </c>
      <c r="B186" s="2" t="s">
        <v>2205</v>
      </c>
      <c r="C186" s="44">
        <v>1</v>
      </c>
      <c r="D186" s="1" t="s">
        <v>65</v>
      </c>
      <c r="E186" s="1" t="s">
        <v>66</v>
      </c>
      <c r="F186" s="1" t="str">
        <f>UnitControlCenter!$B$9</f>
        <v>billion 2023 Euro / year</v>
      </c>
      <c r="G186" s="1" t="s">
        <v>1604</v>
      </c>
      <c r="H186" s="1" t="s">
        <v>1596</v>
      </c>
      <c r="I186" s="1" t="s">
        <v>1600</v>
      </c>
    </row>
    <row r="187" spans="1:10" ht="105" x14ac:dyDescent="0.25">
      <c r="A187" s="2" t="s">
        <v>2171</v>
      </c>
      <c r="B187" s="2" t="s">
        <v>2206</v>
      </c>
      <c r="C187" s="44">
        <v>1</v>
      </c>
      <c r="D187" s="1" t="s">
        <v>65</v>
      </c>
      <c r="E187" s="1" t="s">
        <v>66</v>
      </c>
      <c r="F187" s="1" t="str">
        <f>UnitControlCenter!$B$30</f>
        <v>TWh / year</v>
      </c>
      <c r="G187" s="1" t="s">
        <v>1627</v>
      </c>
      <c r="H187" s="1" t="s">
        <v>1629</v>
      </c>
      <c r="I187" s="1" t="s">
        <v>1630</v>
      </c>
    </row>
    <row r="188" spans="1:10" ht="120" x14ac:dyDescent="0.25">
      <c r="A188" s="2" t="s">
        <v>2171</v>
      </c>
      <c r="B188" s="2" t="s">
        <v>2207</v>
      </c>
      <c r="C188" s="44">
        <v>1</v>
      </c>
      <c r="D188" s="1" t="s">
        <v>65</v>
      </c>
      <c r="E188" s="1" t="s">
        <v>66</v>
      </c>
      <c r="F188" s="1" t="str">
        <f>UnitControlCenter!$B$30</f>
        <v>TWh / year</v>
      </c>
      <c r="G188" s="1" t="s">
        <v>1628</v>
      </c>
      <c r="H188" s="1" t="s">
        <v>1629</v>
      </c>
      <c r="I188" s="1" t="s">
        <v>1630</v>
      </c>
    </row>
    <row r="189" spans="1:10" ht="105" x14ac:dyDescent="0.25">
      <c r="A189" s="2" t="s">
        <v>2171</v>
      </c>
      <c r="B189" s="2" t="s">
        <v>2628</v>
      </c>
      <c r="C189" s="44">
        <v>1</v>
      </c>
      <c r="D189" s="1" t="s">
        <v>65</v>
      </c>
      <c r="E189" s="1" t="s">
        <v>66</v>
      </c>
      <c r="F189" s="1" t="s">
        <v>345</v>
      </c>
      <c r="G189" s="1" t="s">
        <v>2629</v>
      </c>
      <c r="H189" s="1" t="s">
        <v>2630</v>
      </c>
      <c r="I189" s="1" t="s">
        <v>2631</v>
      </c>
    </row>
    <row r="190" spans="1:10" ht="225" x14ac:dyDescent="0.25">
      <c r="A190" s="2" t="s">
        <v>2171</v>
      </c>
      <c r="B190" s="2" t="s">
        <v>2215</v>
      </c>
      <c r="C190" s="44">
        <v>1</v>
      </c>
      <c r="D190" s="1" t="s">
        <v>65</v>
      </c>
      <c r="E190" s="1" t="s">
        <v>66</v>
      </c>
      <c r="F190" s="1" t="str">
        <f>UnitControlCenter!$B$10</f>
        <v>billion 2023 Euro</v>
      </c>
      <c r="G190" s="1" t="s">
        <v>2174</v>
      </c>
      <c r="H190" s="1" t="s">
        <v>2173</v>
      </c>
      <c r="I190" s="156" t="s">
        <v>2172</v>
      </c>
      <c r="J190" s="156"/>
    </row>
    <row r="191" spans="1:10" ht="255" x14ac:dyDescent="0.25">
      <c r="A191" s="2" t="s">
        <v>2171</v>
      </c>
      <c r="B191" s="2" t="s">
        <v>2208</v>
      </c>
      <c r="C191" s="44">
        <v>1</v>
      </c>
      <c r="D191" s="1" t="s">
        <v>65</v>
      </c>
      <c r="E191" s="1" t="s">
        <v>66</v>
      </c>
      <c r="F191" s="1" t="str">
        <f>UnitControlCenter!$B$10</f>
        <v>billion 2023 Euro</v>
      </c>
      <c r="G191" s="1" t="s">
        <v>2182</v>
      </c>
      <c r="H191" s="1" t="s">
        <v>2173</v>
      </c>
      <c r="I191" s="156" t="s">
        <v>2175</v>
      </c>
      <c r="J191" s="156"/>
    </row>
    <row r="192" spans="1:10" ht="225" x14ac:dyDescent="0.25">
      <c r="A192" s="2" t="s">
        <v>2171</v>
      </c>
      <c r="B192" s="2" t="s">
        <v>2209</v>
      </c>
      <c r="C192" s="44">
        <v>1</v>
      </c>
      <c r="D192" s="1" t="s">
        <v>65</v>
      </c>
      <c r="E192" s="1" t="s">
        <v>66</v>
      </c>
      <c r="F192" s="1" t="str">
        <f>UnitControlCenter!$B$10</f>
        <v>billion 2023 Euro</v>
      </c>
      <c r="G192" s="1" t="s">
        <v>2183</v>
      </c>
      <c r="H192" s="1" t="s">
        <v>2173</v>
      </c>
      <c r="I192" s="156" t="s">
        <v>2176</v>
      </c>
      <c r="J192" s="156"/>
    </row>
    <row r="193" spans="1:10" ht="255" x14ac:dyDescent="0.25">
      <c r="A193" s="2" t="s">
        <v>2171</v>
      </c>
      <c r="B193" s="2" t="s">
        <v>2210</v>
      </c>
      <c r="C193" s="44">
        <v>1</v>
      </c>
      <c r="D193" s="1" t="s">
        <v>65</v>
      </c>
      <c r="E193" s="1" t="s">
        <v>66</v>
      </c>
      <c r="F193" s="1" t="str">
        <f>UnitControlCenter!$B$10</f>
        <v>billion 2023 Euro</v>
      </c>
      <c r="G193" s="1" t="s">
        <v>2184</v>
      </c>
      <c r="H193" s="1" t="s">
        <v>2173</v>
      </c>
      <c r="I193" s="156" t="s">
        <v>2177</v>
      </c>
      <c r="J193" s="156"/>
    </row>
    <row r="194" spans="1:10" ht="210" x14ac:dyDescent="0.25">
      <c r="A194" s="2" t="s">
        <v>2171</v>
      </c>
      <c r="B194" s="2" t="s">
        <v>2211</v>
      </c>
      <c r="C194" s="44">
        <v>1</v>
      </c>
      <c r="D194" s="1" t="s">
        <v>65</v>
      </c>
      <c r="E194" s="1" t="s">
        <v>66</v>
      </c>
      <c r="F194" s="1" t="str">
        <f>UnitControlCenter!$B$10</f>
        <v>billion 2023 Euro</v>
      </c>
      <c r="G194" s="1" t="s">
        <v>2187</v>
      </c>
      <c r="H194" s="1" t="s">
        <v>2173</v>
      </c>
      <c r="I194" s="156" t="s">
        <v>2178</v>
      </c>
      <c r="J194" s="156"/>
    </row>
    <row r="195" spans="1:10" ht="240" x14ac:dyDescent="0.25">
      <c r="A195" s="2" t="s">
        <v>2171</v>
      </c>
      <c r="B195" s="2" t="s">
        <v>2212</v>
      </c>
      <c r="C195" s="44">
        <v>1</v>
      </c>
      <c r="D195" s="1" t="s">
        <v>65</v>
      </c>
      <c r="E195" s="1" t="s">
        <v>66</v>
      </c>
      <c r="F195" s="1" t="str">
        <f>UnitControlCenter!$B$10</f>
        <v>billion 2023 Euro</v>
      </c>
      <c r="G195" s="1" t="s">
        <v>2188</v>
      </c>
      <c r="H195" s="1" t="s">
        <v>2173</v>
      </c>
      <c r="I195" s="156" t="s">
        <v>2179</v>
      </c>
      <c r="J195" s="156"/>
    </row>
    <row r="196" spans="1:10" ht="270" x14ac:dyDescent="0.25">
      <c r="A196" s="2" t="s">
        <v>2171</v>
      </c>
      <c r="B196" s="2" t="s">
        <v>2213</v>
      </c>
      <c r="C196" s="44">
        <v>1</v>
      </c>
      <c r="D196" s="1" t="s">
        <v>65</v>
      </c>
      <c r="E196" s="1" t="s">
        <v>66</v>
      </c>
      <c r="F196" s="1" t="str">
        <f>UnitControlCenter!$B$10</f>
        <v>billion 2023 Euro</v>
      </c>
      <c r="G196" s="1" t="s">
        <v>2185</v>
      </c>
      <c r="H196" s="1" t="s">
        <v>2173</v>
      </c>
      <c r="I196" s="156" t="s">
        <v>2180</v>
      </c>
      <c r="J196" s="156"/>
    </row>
    <row r="197" spans="1:10" ht="315.75" thickBot="1" x14ac:dyDescent="0.3">
      <c r="A197" s="134" t="s">
        <v>2171</v>
      </c>
      <c r="B197" s="134" t="s">
        <v>2214</v>
      </c>
      <c r="C197" s="141">
        <v>1</v>
      </c>
      <c r="D197" s="135" t="s">
        <v>65</v>
      </c>
      <c r="E197" s="135" t="s">
        <v>66</v>
      </c>
      <c r="F197" s="135" t="str">
        <f>UnitControlCenter!$B$10</f>
        <v>billion 2023 Euro</v>
      </c>
      <c r="G197" s="135" t="s">
        <v>2186</v>
      </c>
      <c r="H197" s="135" t="s">
        <v>2173</v>
      </c>
      <c r="I197" s="189" t="s">
        <v>2181</v>
      </c>
      <c r="J197" s="189"/>
    </row>
    <row r="198" spans="1:10" ht="75" x14ac:dyDescent="0.25">
      <c r="A198" s="2" t="s">
        <v>1235</v>
      </c>
      <c r="B198" s="2" t="s">
        <v>92</v>
      </c>
      <c r="C198" s="44">
        <v>1</v>
      </c>
      <c r="D198" s="1" t="s">
        <v>65</v>
      </c>
      <c r="E198" s="1" t="s">
        <v>1241</v>
      </c>
      <c r="F198" s="1" t="str">
        <f>UnitControlCenter!$B$22</f>
        <v>2023 Euro / megawatt-hour (MWh)</v>
      </c>
      <c r="G198" s="1" t="s">
        <v>2124</v>
      </c>
      <c r="H198" s="1" t="s">
        <v>2123</v>
      </c>
      <c r="I198" s="1" t="s">
        <v>2426</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2126</v>
      </c>
      <c r="H201" s="1" t="s">
        <v>2125</v>
      </c>
      <c r="I201" s="1" t="s">
        <v>2427</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2271</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2367</v>
      </c>
      <c r="B3" s="223" t="s">
        <v>2369</v>
      </c>
      <c r="C3" s="220"/>
      <c r="D3" s="222" t="s">
        <v>2368</v>
      </c>
    </row>
    <row r="4" spans="1:5" x14ac:dyDescent="0.25">
      <c r="A4" t="s">
        <v>1429</v>
      </c>
      <c r="B4" s="20" t="s">
        <v>1423</v>
      </c>
      <c r="C4" s="130"/>
      <c r="D4" s="224" t="s">
        <v>2371</v>
      </c>
      <c r="E4" t="s">
        <v>2374</v>
      </c>
    </row>
    <row r="5" spans="1:5" x14ac:dyDescent="0.25">
      <c r="A5" t="s">
        <v>2378</v>
      </c>
      <c r="B5" s="113" t="s">
        <v>2379</v>
      </c>
      <c r="C5" s="225"/>
      <c r="D5" s="224" t="s">
        <v>2373</v>
      </c>
      <c r="E5" t="s">
        <v>2377</v>
      </c>
    </row>
    <row r="6" spans="1:5" x14ac:dyDescent="0.25">
      <c r="A6" t="s">
        <v>1925</v>
      </c>
      <c r="B6" s="113" t="s">
        <v>2380</v>
      </c>
      <c r="C6" s="153"/>
      <c r="D6" t="s">
        <v>2384</v>
      </c>
    </row>
    <row r="7" spans="1:5" x14ac:dyDescent="0.25">
      <c r="A7" t="s">
        <v>2385</v>
      </c>
      <c r="B7" s="113" t="s">
        <v>2386</v>
      </c>
      <c r="C7" s="227"/>
      <c r="D7" s="226" t="s">
        <v>2358</v>
      </c>
    </row>
    <row r="8" spans="1:5" x14ac:dyDescent="0.25">
      <c r="A8" t="s">
        <v>1389</v>
      </c>
      <c r="B8" s="20" t="s">
        <v>1400</v>
      </c>
      <c r="C8" s="118"/>
      <c r="D8" t="s">
        <v>428</v>
      </c>
    </row>
    <row r="9" spans="1:5" x14ac:dyDescent="0.25">
      <c r="A9" t="s">
        <v>2344</v>
      </c>
      <c r="B9" s="20" t="s">
        <v>2343</v>
      </c>
      <c r="C9" s="211"/>
      <c r="D9" t="s">
        <v>2286</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2381</v>
      </c>
      <c r="C17" s="154"/>
      <c r="D17" t="s">
        <v>2288</v>
      </c>
    </row>
    <row r="18" spans="1:5" x14ac:dyDescent="0.25">
      <c r="A18" t="s">
        <v>1406</v>
      </c>
      <c r="B18" s="20" t="s">
        <v>1402</v>
      </c>
      <c r="C18" s="123"/>
      <c r="D18" t="s">
        <v>2289</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2342</v>
      </c>
      <c r="B25" s="20" t="s">
        <v>2382</v>
      </c>
      <c r="C25" s="210"/>
      <c r="D25" t="s">
        <v>2285</v>
      </c>
    </row>
    <row r="26" spans="1:5" x14ac:dyDescent="0.25">
      <c r="A26" t="s">
        <v>1390</v>
      </c>
      <c r="B26" s="113" t="s">
        <v>1395</v>
      </c>
      <c r="C26" s="116"/>
      <c r="D26" t="s">
        <v>2228</v>
      </c>
    </row>
    <row r="27" spans="1:5" x14ac:dyDescent="0.25">
      <c r="A27" t="s">
        <v>2229</v>
      </c>
      <c r="B27" s="113" t="s">
        <v>2230</v>
      </c>
      <c r="C27" s="205"/>
      <c r="D27" t="s">
        <v>2227</v>
      </c>
    </row>
    <row r="28" spans="1:5" x14ac:dyDescent="0.25">
      <c r="A28" t="s">
        <v>1927</v>
      </c>
      <c r="B28" s="17" t="s">
        <v>2383</v>
      </c>
      <c r="C28" s="155"/>
      <c r="D28" t="s">
        <v>2287</v>
      </c>
    </row>
    <row r="29" spans="1:5" x14ac:dyDescent="0.25">
      <c r="A29" t="s">
        <v>1414</v>
      </c>
      <c r="B29" s="20" t="s">
        <v>1413</v>
      </c>
      <c r="C29" s="125"/>
      <c r="D29" t="s">
        <v>435</v>
      </c>
    </row>
    <row r="30" spans="1:5" x14ac:dyDescent="0.25">
      <c r="A30" t="s">
        <v>1928</v>
      </c>
      <c r="B30" s="152" t="s">
        <v>1921</v>
      </c>
      <c r="C30" s="151"/>
      <c r="D30" t="s">
        <v>2284</v>
      </c>
    </row>
    <row r="31" spans="1:5" x14ac:dyDescent="0.25">
      <c r="A31" t="s">
        <v>1384</v>
      </c>
      <c r="B31" s="113" t="s">
        <v>1394</v>
      </c>
      <c r="C31" s="115"/>
      <c r="D31" t="s">
        <v>438</v>
      </c>
    </row>
    <row r="32" spans="1:5" x14ac:dyDescent="0.25">
      <c r="A32" t="s">
        <v>2378</v>
      </c>
      <c r="B32" s="113" t="s">
        <v>2379</v>
      </c>
      <c r="C32" s="225"/>
      <c r="D32" t="s">
        <v>2372</v>
      </c>
      <c r="E32" t="s">
        <v>2376</v>
      </c>
    </row>
    <row r="33" spans="1:5" x14ac:dyDescent="0.25">
      <c r="A33" t="s">
        <v>1429</v>
      </c>
      <c r="B33" s="20" t="s">
        <v>1423</v>
      </c>
      <c r="C33" s="130"/>
      <c r="D33" s="224" t="s">
        <v>2370</v>
      </c>
      <c r="E33" t="s">
        <v>2375</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2095</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2302</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2310</v>
      </c>
    </row>
    <row r="250" spans="1:4" x14ac:dyDescent="0.25">
      <c r="A250" t="s">
        <v>1404</v>
      </c>
      <c r="B250" s="20" t="s">
        <v>1420</v>
      </c>
      <c r="C250" s="122"/>
      <c r="D250" t="s">
        <v>2311</v>
      </c>
    </row>
    <row r="251" spans="1:4" x14ac:dyDescent="0.25">
      <c r="A251" t="s">
        <v>1425</v>
      </c>
      <c r="B251" s="20" t="s">
        <v>1419</v>
      </c>
      <c r="C251" s="127"/>
      <c r="D251" t="s">
        <v>2312</v>
      </c>
    </row>
    <row r="252" spans="1:4" x14ac:dyDescent="0.25">
      <c r="A252" t="s">
        <v>1390</v>
      </c>
      <c r="B252" s="113" t="s">
        <v>1395</v>
      </c>
      <c r="C252" s="116"/>
      <c r="D252" t="s">
        <v>2313</v>
      </c>
    </row>
    <row r="253" spans="1:4" x14ac:dyDescent="0.25">
      <c r="A253" t="s">
        <v>1405</v>
      </c>
      <c r="B253" s="20" t="s">
        <v>1401</v>
      </c>
      <c r="C253" s="121"/>
      <c r="D253" t="s">
        <v>2314</v>
      </c>
    </row>
    <row r="254" spans="1:4" x14ac:dyDescent="0.25">
      <c r="A254" t="s">
        <v>1384</v>
      </c>
      <c r="B254" s="113" t="s">
        <v>1394</v>
      </c>
      <c r="C254" s="115"/>
      <c r="D254" t="s">
        <v>2315</v>
      </c>
    </row>
    <row r="255" spans="1:4" x14ac:dyDescent="0.25">
      <c r="A255" t="s">
        <v>1406</v>
      </c>
      <c r="B255" s="20" t="s">
        <v>1402</v>
      </c>
      <c r="C255" s="123"/>
      <c r="D255" t="s">
        <v>2316</v>
      </c>
    </row>
    <row r="256" spans="1:4" x14ac:dyDescent="0.25">
      <c r="A256" t="s">
        <v>1429</v>
      </c>
      <c r="B256" s="20" t="s">
        <v>1423</v>
      </c>
      <c r="C256" s="130"/>
      <c r="D256" t="s">
        <v>2317</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2225</v>
      </c>
      <c r="C2" s="102" t="s">
        <v>2226</v>
      </c>
    </row>
    <row r="3" spans="1:3" x14ac:dyDescent="0.25">
      <c r="A3" t="s">
        <v>2626</v>
      </c>
      <c r="B3" t="s">
        <v>2540</v>
      </c>
    </row>
    <row r="4" spans="1:3" x14ac:dyDescent="0.25">
      <c r="A4" t="s">
        <v>2627</v>
      </c>
      <c r="B4" t="s">
        <v>2625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2345</v>
      </c>
      <c r="B1" s="215" t="s">
        <v>2366</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2345</v>
      </c>
      <c r="B1" s="215" t="s">
        <v>2346</v>
      </c>
      <c r="C1" s="215" t="s">
        <v>2347</v>
      </c>
      <c r="D1" s="215" t="s">
        <v>2348</v>
      </c>
      <c r="E1" s="215" t="s">
        <v>2349</v>
      </c>
      <c r="F1" s="216" t="s">
        <v>2350</v>
      </c>
    </row>
    <row r="2" spans="1:6" ht="30" x14ac:dyDescent="0.25">
      <c r="A2" s="1" t="s">
        <v>2592</v>
      </c>
      <c r="B2" s="1" t="s">
        <v>2573</v>
      </c>
      <c r="C2" s="1">
        <v>2030</v>
      </c>
      <c r="D2" s="5">
        <v>2170</v>
      </c>
      <c r="E2" s="5">
        <v>2210</v>
      </c>
      <c r="F2" t="s">
        <v>2597</v>
      </c>
    </row>
    <row r="3" spans="1:6" ht="30" x14ac:dyDescent="0.25">
      <c r="A3" s="1" t="s">
        <v>2592</v>
      </c>
      <c r="B3" s="1" t="s">
        <v>2572</v>
      </c>
      <c r="C3" s="1">
        <v>2040</v>
      </c>
      <c r="D3" s="5">
        <v>456</v>
      </c>
      <c r="E3" s="5">
        <v>506</v>
      </c>
      <c r="F3" t="s">
        <v>2596</v>
      </c>
    </row>
    <row r="4" spans="1:6" ht="30" x14ac:dyDescent="0.25">
      <c r="A4" s="1" t="s">
        <v>2591</v>
      </c>
      <c r="B4" s="1" t="s">
        <v>2573</v>
      </c>
      <c r="C4" s="1">
        <v>2030</v>
      </c>
      <c r="D4" s="5">
        <v>2072</v>
      </c>
      <c r="E4" s="5">
        <v>2112</v>
      </c>
      <c r="F4" t="s">
        <v>2594</v>
      </c>
    </row>
    <row r="5" spans="1:6" ht="30" x14ac:dyDescent="0.25">
      <c r="A5" s="1" t="s">
        <v>2591</v>
      </c>
      <c r="B5" s="1" t="s">
        <v>2572</v>
      </c>
      <c r="C5" s="1">
        <v>2040</v>
      </c>
      <c r="D5" s="5">
        <v>445</v>
      </c>
      <c r="E5" s="5">
        <v>485</v>
      </c>
      <c r="F5" t="s">
        <v>2595</v>
      </c>
    </row>
    <row r="6" spans="1:6" ht="45" x14ac:dyDescent="0.25">
      <c r="A6" s="1" t="s">
        <v>2598</v>
      </c>
      <c r="B6" s="1" t="s">
        <v>2600</v>
      </c>
      <c r="C6" s="1">
        <v>2030</v>
      </c>
      <c r="D6" s="39">
        <f>'Target Calculations'!P12*0.99</f>
        <v>11427.347249999999</v>
      </c>
      <c r="E6" s="39">
        <f>'Target Calculations'!P12*1.01</f>
        <v>11658.20275</v>
      </c>
      <c r="F6" t="s">
        <v>2619</v>
      </c>
    </row>
    <row r="7" spans="1:6" ht="45" x14ac:dyDescent="0.25">
      <c r="A7" s="1" t="s">
        <v>2599</v>
      </c>
      <c r="B7" s="1" t="s">
        <v>2603</v>
      </c>
      <c r="C7" s="1">
        <v>2030</v>
      </c>
      <c r="D7" s="39">
        <f>'Target Calculations'!P16*0.99</f>
        <v>8784.9530999999988</v>
      </c>
      <c r="E7" s="39">
        <f>'Target Calculations'!P16*1.01</f>
        <v>8962.4268999999986</v>
      </c>
      <c r="F7" t="s">
        <v>2618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6" t="s">
        <v>2470</v>
      </c>
      <c r="B1" s="266"/>
      <c r="C1" s="266"/>
      <c r="D1" s="266"/>
      <c r="E1" s="266"/>
      <c r="F1" s="232"/>
      <c r="G1" s="232"/>
      <c r="H1" s="232"/>
      <c r="I1" s="232"/>
      <c r="J1" s="159" t="s">
        <v>2471</v>
      </c>
      <c r="O1" s="230" t="s">
        <v>2465</v>
      </c>
    </row>
    <row r="2" spans="1:21" ht="15.75" x14ac:dyDescent="0.25">
      <c r="A2" s="165" t="s">
        <v>494</v>
      </c>
      <c r="B2" s="233"/>
      <c r="C2" s="233"/>
      <c r="D2" s="233"/>
      <c r="E2" s="233"/>
      <c r="F2" s="232"/>
      <c r="G2" s="232"/>
      <c r="H2" s="232"/>
      <c r="I2" s="232"/>
      <c r="J2" s="159" t="s">
        <v>2472</v>
      </c>
      <c r="O2" t="s">
        <v>2466</v>
      </c>
      <c r="P2" t="s">
        <v>2467</v>
      </c>
      <c r="U2">
        <v>0.55000000000000004</v>
      </c>
    </row>
    <row r="3" spans="1:21" x14ac:dyDescent="0.25">
      <c r="A3" s="232"/>
      <c r="B3" s="232"/>
      <c r="C3" s="232"/>
      <c r="D3" s="232"/>
      <c r="E3" s="232"/>
      <c r="F3" s="232"/>
      <c r="G3" s="232"/>
      <c r="H3" s="232"/>
      <c r="I3" s="232"/>
      <c r="J3" s="159" t="s">
        <v>2473</v>
      </c>
      <c r="O3">
        <v>1990</v>
      </c>
      <c r="P3" s="231">
        <v>4867</v>
      </c>
      <c r="Q3" t="s">
        <v>2468</v>
      </c>
      <c r="U3">
        <v>0.9</v>
      </c>
    </row>
    <row r="4" spans="1:21" x14ac:dyDescent="0.25">
      <c r="A4" s="232"/>
      <c r="B4" s="232"/>
      <c r="C4" s="232"/>
      <c r="D4" s="232"/>
      <c r="E4" s="232"/>
      <c r="F4" s="232"/>
      <c r="G4" s="232"/>
      <c r="H4" s="232"/>
      <c r="I4" s="232"/>
      <c r="J4" s="234"/>
      <c r="O4">
        <v>2030</v>
      </c>
      <c r="P4" s="39">
        <f>P3-(P3*U2)</f>
        <v>2190.1499999999996</v>
      </c>
      <c r="Q4" t="s">
        <v>2468</v>
      </c>
    </row>
    <row r="5" spans="1:21" ht="48" x14ac:dyDescent="0.25">
      <c r="A5" s="235" t="s">
        <v>522</v>
      </c>
      <c r="B5" s="236" t="s">
        <v>532</v>
      </c>
      <c r="C5" s="236" t="s">
        <v>469</v>
      </c>
      <c r="D5" s="236" t="s">
        <v>470</v>
      </c>
      <c r="E5" s="236" t="s">
        <v>2474</v>
      </c>
      <c r="F5" s="236" t="s">
        <v>2475</v>
      </c>
      <c r="G5" s="236" t="s">
        <v>488</v>
      </c>
      <c r="H5" s="237" t="s">
        <v>2476</v>
      </c>
      <c r="I5" s="236" t="s">
        <v>520</v>
      </c>
      <c r="J5" s="236" t="s">
        <v>2477</v>
      </c>
      <c r="O5">
        <v>2040</v>
      </c>
      <c r="P5" s="39">
        <f>P3-(P3*U3)</f>
        <v>486.69999999999982</v>
      </c>
    </row>
    <row r="6" spans="1:21" ht="15.75" thickBot="1" x14ac:dyDescent="0.3">
      <c r="A6" s="238" t="s">
        <v>523</v>
      </c>
      <c r="B6" s="267" t="s">
        <v>2478</v>
      </c>
      <c r="C6" s="268"/>
      <c r="D6" s="268"/>
      <c r="E6" s="268"/>
      <c r="F6" s="268"/>
      <c r="G6" s="268"/>
      <c r="H6" s="268"/>
      <c r="I6" s="268"/>
      <c r="J6" s="269"/>
    </row>
    <row r="7" spans="1:21" ht="15.75" thickTop="1" x14ac:dyDescent="0.25">
      <c r="A7" s="239" t="s">
        <v>2479</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2587</v>
      </c>
      <c r="P7" t="s">
        <v>2588</v>
      </c>
    </row>
    <row r="8" spans="1:21" x14ac:dyDescent="0.25">
      <c r="A8" s="241" t="s">
        <v>2480</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2481</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2482</v>
      </c>
      <c r="B10" s="240">
        <v>1434674.4049809792</v>
      </c>
      <c r="C10" s="240">
        <v>1032.9878891034887</v>
      </c>
      <c r="D10" s="240">
        <v>6343.0637600165155</v>
      </c>
      <c r="E10" s="201" t="s">
        <v>184</v>
      </c>
      <c r="F10" s="201" t="s">
        <v>184</v>
      </c>
      <c r="G10" s="201" t="s">
        <v>184</v>
      </c>
      <c r="H10" s="201" t="s">
        <v>184</v>
      </c>
      <c r="I10" s="201" t="s">
        <v>184</v>
      </c>
      <c r="J10" s="240">
        <v>1442050.4566300991</v>
      </c>
      <c r="O10" t="s">
        <v>2601</v>
      </c>
      <c r="T10" t="s">
        <v>2606</v>
      </c>
    </row>
    <row r="11" spans="1:21" x14ac:dyDescent="0.25">
      <c r="A11" s="243" t="s">
        <v>2483</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2604</v>
      </c>
      <c r="T11">
        <f>11630000000000*10^-12</f>
        <v>11.629999999999999</v>
      </c>
    </row>
    <row r="12" spans="1:21" x14ac:dyDescent="0.25">
      <c r="A12" s="243" t="s">
        <v>2484</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2605</v>
      </c>
    </row>
    <row r="13" spans="1:21" x14ac:dyDescent="0.25">
      <c r="A13" s="243" t="s">
        <v>2485</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2486</v>
      </c>
      <c r="B14" s="240">
        <v>21545.150831198331</v>
      </c>
      <c r="C14" s="240">
        <v>333.78236995185432</v>
      </c>
      <c r="D14" s="240">
        <v>174.1993457969333</v>
      </c>
      <c r="E14" s="201" t="s">
        <v>184</v>
      </c>
      <c r="F14" s="201" t="s">
        <v>184</v>
      </c>
      <c r="G14" s="201" t="s">
        <v>184</v>
      </c>
      <c r="H14" s="201" t="s">
        <v>184</v>
      </c>
      <c r="I14" s="201" t="s">
        <v>184</v>
      </c>
      <c r="J14" s="240">
        <v>22053.132546947119</v>
      </c>
      <c r="O14" t="s">
        <v>2602</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2604</v>
      </c>
    </row>
    <row r="16" spans="1:21" x14ac:dyDescent="0.25">
      <c r="A16" s="243" t="s">
        <v>2487</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2605</v>
      </c>
    </row>
    <row r="17" spans="1:16" x14ac:dyDescent="0.25">
      <c r="A17" s="243" t="s">
        <v>2488</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2489</v>
      </c>
      <c r="B18" s="240" t="s">
        <v>484</v>
      </c>
      <c r="C18" s="201" t="s">
        <v>184</v>
      </c>
      <c r="D18" s="201" t="s">
        <v>184</v>
      </c>
      <c r="E18" s="201" t="s">
        <v>184</v>
      </c>
      <c r="F18" s="201" t="s">
        <v>184</v>
      </c>
      <c r="G18" s="201" t="s">
        <v>184</v>
      </c>
      <c r="H18" s="201" t="s">
        <v>184</v>
      </c>
      <c r="I18" s="201" t="s">
        <v>184</v>
      </c>
      <c r="J18" s="240" t="s">
        <v>484</v>
      </c>
      <c r="O18" t="s">
        <v>2608</v>
      </c>
      <c r="P18" s="209" t="s">
        <v>2607</v>
      </c>
    </row>
    <row r="19" spans="1:16" x14ac:dyDescent="0.25">
      <c r="A19" s="241" t="s">
        <v>2490</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2491</v>
      </c>
      <c r="B20" s="240">
        <v>134060.96263845492</v>
      </c>
      <c r="C20" s="201" t="s">
        <v>184</v>
      </c>
      <c r="D20" s="201" t="s">
        <v>184</v>
      </c>
      <c r="E20" s="201" t="s">
        <v>184</v>
      </c>
      <c r="F20" s="201" t="s">
        <v>184</v>
      </c>
      <c r="G20" s="201" t="s">
        <v>184</v>
      </c>
      <c r="H20" s="201" t="s">
        <v>184</v>
      </c>
      <c r="I20" s="201" t="s">
        <v>184</v>
      </c>
      <c r="J20" s="240">
        <v>134060.96263845492</v>
      </c>
      <c r="K20" t="s">
        <v>2469</v>
      </c>
      <c r="L20" t="s">
        <v>2532</v>
      </c>
    </row>
    <row r="21" spans="1:16" x14ac:dyDescent="0.25">
      <c r="A21" s="244" t="s">
        <v>2492</v>
      </c>
      <c r="B21" s="240">
        <v>51281.034113690999</v>
      </c>
      <c r="C21" s="240">
        <v>1280.460552968452</v>
      </c>
      <c r="D21" s="240">
        <v>78581.48269004513</v>
      </c>
      <c r="E21" s="240">
        <v>12809.4526634704</v>
      </c>
      <c r="F21" s="240">
        <v>3955.4192101203689</v>
      </c>
      <c r="G21" s="240">
        <v>1902.2075</v>
      </c>
      <c r="H21" s="240">
        <v>4669.7150000000001</v>
      </c>
      <c r="I21" s="240" t="s">
        <v>2493</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2494</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2495</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2496</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2497</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2498</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2499</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2500</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2501</v>
      </c>
      <c r="B32" s="201" t="s">
        <v>184</v>
      </c>
      <c r="C32" s="240" t="s">
        <v>2502</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2503</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2504</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2505</v>
      </c>
      <c r="B38" s="240" t="s">
        <v>2493</v>
      </c>
      <c r="C38" s="240">
        <v>0.30901557909796001</v>
      </c>
      <c r="D38" s="240">
        <v>0.1107097482644</v>
      </c>
      <c r="E38" s="201" t="s">
        <v>184</v>
      </c>
      <c r="F38" s="201" t="s">
        <v>184</v>
      </c>
      <c r="G38" s="201" t="s">
        <v>184</v>
      </c>
      <c r="H38" s="201" t="s">
        <v>184</v>
      </c>
      <c r="I38" s="201" t="s">
        <v>184</v>
      </c>
      <c r="J38" s="240">
        <v>0.41972532736236001</v>
      </c>
    </row>
    <row r="39" spans="1:10" x14ac:dyDescent="0.25">
      <c r="A39" s="241" t="s">
        <v>2506</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2507</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2508</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2509</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2510</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2511</v>
      </c>
      <c r="B47" s="240" t="s">
        <v>2512</v>
      </c>
      <c r="C47" s="240" t="s">
        <v>2512</v>
      </c>
      <c r="D47" s="240">
        <v>93.41025492</v>
      </c>
      <c r="E47" s="201" t="s">
        <v>184</v>
      </c>
      <c r="F47" s="201" t="s">
        <v>184</v>
      </c>
      <c r="G47" s="201" t="s">
        <v>184</v>
      </c>
      <c r="H47" s="201" t="s">
        <v>184</v>
      </c>
      <c r="I47" s="201" t="s">
        <v>184</v>
      </c>
      <c r="J47" s="240">
        <v>93.41025492</v>
      </c>
    </row>
    <row r="48" spans="1:10" x14ac:dyDescent="0.25">
      <c r="A48" s="241" t="s">
        <v>2513</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2514</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2515</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2516</v>
      </c>
      <c r="B53" s="240">
        <v>21.783594957120901</v>
      </c>
      <c r="C53" s="240">
        <v>52.201049348827681</v>
      </c>
      <c r="D53" s="240" t="s">
        <v>2517</v>
      </c>
      <c r="E53" s="201" t="s">
        <v>184</v>
      </c>
      <c r="F53" s="201" t="s">
        <v>184</v>
      </c>
      <c r="G53" s="201" t="s">
        <v>184</v>
      </c>
      <c r="H53" s="201" t="s">
        <v>184</v>
      </c>
      <c r="I53" s="201" t="s">
        <v>184</v>
      </c>
      <c r="J53" s="240">
        <v>73.984644305948578</v>
      </c>
    </row>
    <row r="54" spans="1:10" x14ac:dyDescent="0.25">
      <c r="A54" s="241" t="s">
        <v>2518</v>
      </c>
      <c r="B54" s="240" t="s">
        <v>2493</v>
      </c>
      <c r="C54" s="240" t="s">
        <v>2493</v>
      </c>
      <c r="D54" s="240" t="s">
        <v>2493</v>
      </c>
      <c r="E54" s="240" t="s">
        <v>2493</v>
      </c>
      <c r="F54" s="240" t="s">
        <v>2493</v>
      </c>
      <c r="G54" s="240" t="s">
        <v>2493</v>
      </c>
      <c r="H54" s="240" t="s">
        <v>2493</v>
      </c>
      <c r="I54" s="240" t="s">
        <v>2493</v>
      </c>
      <c r="J54" s="240" t="s">
        <v>484</v>
      </c>
    </row>
    <row r="55" spans="1:10" x14ac:dyDescent="0.25">
      <c r="A55" s="232"/>
      <c r="B55" s="248"/>
      <c r="C55" s="248"/>
      <c r="D55" s="248"/>
      <c r="E55" s="248"/>
      <c r="F55" s="248"/>
      <c r="G55" s="248"/>
      <c r="H55" s="248"/>
      <c r="I55" s="248"/>
      <c r="J55" s="248"/>
    </row>
    <row r="56" spans="1:10" x14ac:dyDescent="0.25">
      <c r="A56" s="246" t="s">
        <v>2519</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2520</v>
      </c>
      <c r="D60" s="240" t="s">
        <v>2520</v>
      </c>
      <c r="E60" s="201" t="s">
        <v>184</v>
      </c>
      <c r="F60" s="201" t="s">
        <v>184</v>
      </c>
      <c r="G60" s="201" t="s">
        <v>184</v>
      </c>
      <c r="H60" s="201" t="s">
        <v>184</v>
      </c>
      <c r="I60" s="201" t="s">
        <v>184</v>
      </c>
      <c r="J60" s="240">
        <v>0.66779999999999995</v>
      </c>
    </row>
    <row r="61" spans="1:10" x14ac:dyDescent="0.25">
      <c r="A61" s="246" t="s">
        <v>2521</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2522</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2523</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2524</v>
      </c>
      <c r="B65" s="240">
        <v>6444.1498857276692</v>
      </c>
      <c r="C65" s="201" t="s">
        <v>184</v>
      </c>
      <c r="D65" s="201" t="s">
        <v>184</v>
      </c>
      <c r="E65" s="201" t="s">
        <v>184</v>
      </c>
      <c r="F65" s="201" t="s">
        <v>184</v>
      </c>
      <c r="G65" s="201" t="s">
        <v>184</v>
      </c>
      <c r="H65" s="201" t="s">
        <v>184</v>
      </c>
      <c r="I65" s="201" t="s">
        <v>184</v>
      </c>
      <c r="J65" s="201" t="s">
        <v>184</v>
      </c>
    </row>
    <row r="66" spans="1:10" x14ac:dyDescent="0.25">
      <c r="A66" s="270" t="s">
        <v>2525</v>
      </c>
      <c r="B66" s="271" t="s">
        <v>184</v>
      </c>
      <c r="C66" s="271" t="s">
        <v>184</v>
      </c>
      <c r="D66" s="271" t="s">
        <v>184</v>
      </c>
      <c r="E66" s="271" t="s">
        <v>184</v>
      </c>
      <c r="F66" s="271" t="s">
        <v>184</v>
      </c>
      <c r="G66" s="271" t="s">
        <v>184</v>
      </c>
      <c r="H66" s="271" t="s">
        <v>184</v>
      </c>
      <c r="I66" s="271" t="s">
        <v>184</v>
      </c>
      <c r="J66" s="240">
        <v>4860553.4478650223</v>
      </c>
    </row>
    <row r="67" spans="1:10" x14ac:dyDescent="0.25">
      <c r="A67" s="270" t="s">
        <v>2526</v>
      </c>
      <c r="B67" s="271" t="s">
        <v>184</v>
      </c>
      <c r="C67" s="271" t="s">
        <v>184</v>
      </c>
      <c r="D67" s="271" t="s">
        <v>184</v>
      </c>
      <c r="E67" s="271" t="s">
        <v>184</v>
      </c>
      <c r="F67" s="271" t="s">
        <v>184</v>
      </c>
      <c r="G67" s="271" t="s">
        <v>184</v>
      </c>
      <c r="H67" s="271" t="s">
        <v>184</v>
      </c>
      <c r="I67" s="271" t="s">
        <v>184</v>
      </c>
      <c r="J67" s="240">
        <v>4651758.2224724051</v>
      </c>
    </row>
    <row r="68" spans="1:10" x14ac:dyDescent="0.25">
      <c r="A68" s="272" t="s">
        <v>2527</v>
      </c>
      <c r="B68" s="271" t="s">
        <v>184</v>
      </c>
      <c r="C68" s="271" t="s">
        <v>184</v>
      </c>
      <c r="D68" s="271" t="s">
        <v>184</v>
      </c>
      <c r="E68" s="271" t="s">
        <v>184</v>
      </c>
      <c r="F68" s="271" t="s">
        <v>184</v>
      </c>
      <c r="G68" s="271" t="s">
        <v>184</v>
      </c>
      <c r="H68" s="271" t="s">
        <v>184</v>
      </c>
      <c r="I68" s="271" t="s">
        <v>184</v>
      </c>
      <c r="J68" s="240">
        <v>4866997.5977507504</v>
      </c>
    </row>
    <row r="69" spans="1:10" x14ac:dyDescent="0.25">
      <c r="A69" s="270" t="s">
        <v>2528</v>
      </c>
      <c r="B69" s="271" t="s">
        <v>184</v>
      </c>
      <c r="C69" s="271" t="s">
        <v>184</v>
      </c>
      <c r="D69" s="271" t="s">
        <v>184</v>
      </c>
      <c r="E69" s="271" t="s">
        <v>184</v>
      </c>
      <c r="F69" s="271" t="s">
        <v>184</v>
      </c>
      <c r="G69" s="271" t="s">
        <v>184</v>
      </c>
      <c r="H69" s="271" t="s">
        <v>184</v>
      </c>
      <c r="I69" s="271" t="s">
        <v>184</v>
      </c>
      <c r="J69" s="240">
        <v>4658202.3723581331</v>
      </c>
    </row>
    <row r="70" spans="1:10" x14ac:dyDescent="0.25">
      <c r="A70" s="253"/>
      <c r="B70" s="253"/>
      <c r="C70" s="253"/>
      <c r="D70" s="253"/>
      <c r="E70" s="253"/>
      <c r="F70" s="253"/>
      <c r="G70" s="253"/>
      <c r="H70" s="253"/>
      <c r="I70" s="253"/>
      <c r="J70" s="254"/>
    </row>
    <row r="71" spans="1:10" x14ac:dyDescent="0.25">
      <c r="A71" s="283" t="s">
        <v>2529</v>
      </c>
      <c r="B71" s="283"/>
      <c r="C71" s="283"/>
      <c r="D71" s="283"/>
      <c r="E71" s="283"/>
      <c r="F71" s="283"/>
      <c r="G71" s="283"/>
      <c r="H71" s="283"/>
      <c r="I71" s="283"/>
      <c r="J71" s="283"/>
    </row>
    <row r="72" spans="1:10" x14ac:dyDescent="0.25">
      <c r="A72" s="255" t="s">
        <v>2530</v>
      </c>
      <c r="B72" s="256"/>
      <c r="C72" s="256"/>
      <c r="D72" s="256"/>
      <c r="E72" s="256"/>
      <c r="F72" s="256"/>
      <c r="G72" s="256"/>
      <c r="H72" s="256"/>
      <c r="I72" s="256"/>
      <c r="J72" s="256"/>
    </row>
    <row r="73" spans="1:10" x14ac:dyDescent="0.25">
      <c r="A73" s="283" t="s">
        <v>2531</v>
      </c>
      <c r="B73" s="283"/>
      <c r="C73" s="283"/>
      <c r="D73" s="283"/>
      <c r="E73" s="283"/>
      <c r="F73" s="283"/>
      <c r="G73" s="283"/>
      <c r="H73" s="283"/>
      <c r="I73" s="283"/>
      <c r="J73" s="283"/>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2216</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5"/>
      <c r="I415" s="275"/>
      <c r="J415" s="275"/>
      <c r="K415" s="275"/>
      <c r="L415" s="276"/>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1"/>
      <c r="I467" s="281"/>
      <c r="J467" s="281"/>
      <c r="K467" s="281"/>
      <c r="L467" s="281"/>
      <c r="M467" s="281"/>
      <c r="N467" s="281"/>
      <c r="O467" s="281"/>
      <c r="P467" s="281"/>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2216</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9"/>
      <c r="I472" s="279"/>
      <c r="J472" s="279"/>
      <c r="K472" s="279"/>
      <c r="L472" s="279"/>
      <c r="M472" s="279"/>
      <c r="N472" s="279"/>
      <c r="O472" s="279"/>
      <c r="P472" s="279"/>
      <c r="Q472" s="280"/>
      <c r="R472" s="185"/>
      <c r="S472" s="185"/>
      <c r="T472" s="277" t="s">
        <v>521</v>
      </c>
      <c r="U472" s="278"/>
      <c r="V472" s="282" t="s">
        <v>1993</v>
      </c>
      <c r="W472" s="279"/>
      <c r="X472" s="279"/>
      <c r="Y472" s="279"/>
      <c r="Z472" s="279"/>
      <c r="AA472" s="279"/>
      <c r="AB472" s="280"/>
      <c r="AC472" s="185"/>
      <c r="AD472" s="185"/>
      <c r="AE472" s="277" t="s">
        <v>521</v>
      </c>
      <c r="AF472" s="278"/>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73"/>
      <c r="I502" s="273"/>
      <c r="J502" s="273"/>
      <c r="K502" s="273"/>
      <c r="L502" s="273"/>
      <c r="M502" s="273"/>
      <c r="N502" s="273"/>
      <c r="O502" s="273"/>
      <c r="P502" s="273"/>
      <c r="Q502" s="273"/>
      <c r="R502" s="273"/>
      <c r="S502" s="273"/>
      <c r="T502" s="273"/>
      <c r="U502" s="273"/>
      <c r="V502" s="273"/>
      <c r="W502" s="273"/>
      <c r="X502" s="273"/>
      <c r="Y502" s="273"/>
      <c r="Z502" s="273"/>
      <c r="AA502" s="273"/>
      <c r="AB502" s="273"/>
      <c r="AC502" s="273"/>
      <c r="AD502" s="273"/>
      <c r="AE502" s="273"/>
      <c r="AF502" s="273"/>
      <c r="AG502" s="273"/>
      <c r="AH502" s="273"/>
      <c r="AI502" s="274"/>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8" t="s">
        <v>11</v>
      </c>
      <c r="B1" s="288"/>
      <c r="C1" s="288"/>
      <c r="D1" s="288"/>
      <c r="E1" s="288"/>
    </row>
    <row r="2" spans="1:5" x14ac:dyDescent="0.25">
      <c r="A2" s="289" t="s">
        <v>149</v>
      </c>
      <c r="B2" s="289"/>
      <c r="C2" s="289"/>
      <c r="D2" s="289"/>
      <c r="E2" s="289"/>
    </row>
    <row r="19" spans="1:5" x14ac:dyDescent="0.25">
      <c r="A19" t="s">
        <v>150</v>
      </c>
    </row>
    <row r="20" spans="1:5" x14ac:dyDescent="0.25">
      <c r="A20">
        <v>155400</v>
      </c>
      <c r="B20" t="s">
        <v>151</v>
      </c>
    </row>
    <row r="21" spans="1:5" x14ac:dyDescent="0.25">
      <c r="A21" s="289" t="s">
        <v>152</v>
      </c>
      <c r="B21" s="289"/>
      <c r="C21" s="289"/>
      <c r="D21" s="289"/>
      <c r="E21" s="289"/>
    </row>
    <row r="38" spans="1:5" x14ac:dyDescent="0.25">
      <c r="A38" t="s">
        <v>150</v>
      </c>
    </row>
    <row r="39" spans="1:5" x14ac:dyDescent="0.25">
      <c r="A39">
        <v>100800</v>
      </c>
      <c r="B39" t="s">
        <v>151</v>
      </c>
    </row>
    <row r="40" spans="1:5" x14ac:dyDescent="0.25">
      <c r="A40" s="289" t="s">
        <v>153</v>
      </c>
      <c r="B40" s="289"/>
      <c r="C40" s="289"/>
      <c r="D40" s="289"/>
      <c r="E40" s="289"/>
    </row>
    <row r="57" spans="1:5" ht="15.75" thickBot="1" x14ac:dyDescent="0.3">
      <c r="A57" t="s">
        <v>150</v>
      </c>
    </row>
    <row r="58" spans="1:5" ht="15.75" thickBot="1" x14ac:dyDescent="0.3">
      <c r="A58" s="7">
        <v>194000</v>
      </c>
      <c r="B58" t="s">
        <v>154</v>
      </c>
    </row>
    <row r="60" spans="1:5" x14ac:dyDescent="0.25">
      <c r="A60" s="288" t="s">
        <v>155</v>
      </c>
      <c r="B60" s="288"/>
      <c r="C60" s="288"/>
      <c r="D60" s="288"/>
      <c r="E60" s="288"/>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8" t="s">
        <v>156</v>
      </c>
      <c r="B89" s="288"/>
      <c r="C89" s="288"/>
      <c r="D89" s="288"/>
      <c r="E89" s="288"/>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8" t="s">
        <v>157</v>
      </c>
      <c r="B98" s="288"/>
      <c r="C98" s="288"/>
      <c r="D98" s="288"/>
      <c r="E98" s="288"/>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8" t="s">
        <v>159</v>
      </c>
      <c r="B109" s="288"/>
      <c r="C109" s="288"/>
      <c r="D109" s="288"/>
      <c r="E109" s="288"/>
    </row>
    <row r="110" spans="1:5" ht="15.75" thickBot="1" x14ac:dyDescent="0.3"/>
    <row r="111" spans="1:5" ht="15.75" thickBot="1" x14ac:dyDescent="0.3">
      <c r="A111" s="12">
        <f>A122</f>
        <v>0.20481927710843381</v>
      </c>
      <c r="B111" t="s">
        <v>376</v>
      </c>
    </row>
    <row r="113" spans="1:12" x14ac:dyDescent="0.25">
      <c r="A113" s="288" t="s">
        <v>158</v>
      </c>
      <c r="B113" s="288"/>
      <c r="C113" s="288"/>
      <c r="D113" s="288"/>
      <c r="E113" s="288"/>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8" t="s">
        <v>377</v>
      </c>
      <c r="B124" s="288"/>
      <c r="C124" s="288"/>
      <c r="D124" s="288"/>
      <c r="E124" s="288"/>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8" t="s">
        <v>99</v>
      </c>
      <c r="B134" s="288"/>
      <c r="C134" s="288"/>
      <c r="D134" s="288"/>
      <c r="E134" s="288"/>
    </row>
    <row r="135" spans="1:12" x14ac:dyDescent="0.25">
      <c r="A135" s="19" t="s">
        <v>393</v>
      </c>
      <c r="B135" s="20"/>
      <c r="C135" s="20"/>
      <c r="D135" s="20"/>
      <c r="E135" s="20"/>
      <c r="F135" s="20"/>
      <c r="G135" s="20"/>
    </row>
    <row r="136" spans="1:12" ht="15.75" x14ac:dyDescent="0.3">
      <c r="A136" s="21"/>
      <c r="B136" s="285" t="s">
        <v>394</v>
      </c>
      <c r="C136" s="286"/>
      <c r="D136" s="286"/>
      <c r="E136" s="287"/>
      <c r="F136" s="20"/>
      <c r="G136" s="20"/>
    </row>
    <row r="137" spans="1:12" ht="15.75" x14ac:dyDescent="0.3">
      <c r="A137" s="22"/>
      <c r="B137" s="285" t="s">
        <v>395</v>
      </c>
      <c r="C137" s="287"/>
      <c r="D137" s="285" t="s">
        <v>396</v>
      </c>
      <c r="E137" s="287"/>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8" t="s">
        <v>162</v>
      </c>
      <c r="B165" s="288"/>
      <c r="C165" s="288"/>
      <c r="D165" s="288"/>
      <c r="E165" s="288"/>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8" t="s">
        <v>384</v>
      </c>
      <c r="B169" s="288"/>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8" t="s">
        <v>169</v>
      </c>
      <c r="B174" s="288"/>
      <c r="C174" s="288"/>
      <c r="D174" s="288"/>
      <c r="E174" s="288"/>
    </row>
    <row r="175" spans="1:7" ht="15.75" thickBot="1" x14ac:dyDescent="0.3">
      <c r="A175" t="s">
        <v>392</v>
      </c>
      <c r="B175" s="38">
        <v>0.1246</v>
      </c>
    </row>
    <row r="176" spans="1:7" ht="15.75" thickBot="1" x14ac:dyDescent="0.3">
      <c r="A176" t="s">
        <v>389</v>
      </c>
      <c r="B176" s="37">
        <f>1-B175</f>
        <v>0.87539999999999996</v>
      </c>
    </row>
    <row r="178" spans="1:5" x14ac:dyDescent="0.25">
      <c r="A178" s="288" t="s">
        <v>165</v>
      </c>
      <c r="B178" s="288"/>
      <c r="C178" s="288"/>
      <c r="D178" s="288"/>
      <c r="E178" s="288"/>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8" t="s">
        <v>167</v>
      </c>
      <c r="B183" s="288"/>
      <c r="C183" s="288"/>
      <c r="D183" s="288"/>
      <c r="E183" s="288"/>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8" t="s">
        <v>179</v>
      </c>
      <c r="B191" s="288"/>
      <c r="C191" s="288"/>
      <c r="D191" s="288"/>
      <c r="E191" s="288"/>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4" t="s">
        <v>1863</v>
      </c>
      <c r="C201" s="284"/>
      <c r="D201" s="284"/>
      <c r="E201" s="284"/>
      <c r="F201" s="284"/>
      <c r="G201" s="284"/>
      <c r="H201" s="284"/>
      <c r="I201" s="284"/>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4" t="s">
        <v>1863</v>
      </c>
      <c r="C209" s="284"/>
      <c r="D209" s="284"/>
      <c r="E209" s="284"/>
      <c r="F209" s="284"/>
      <c r="G209" s="284"/>
      <c r="H209" s="284"/>
      <c r="I209" s="284"/>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4" t="s">
        <v>1863</v>
      </c>
      <c r="C217" s="284"/>
      <c r="D217" s="284"/>
      <c r="E217" s="284"/>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2024-08-22T17:48:43Z</dcterms:modified>
</cp:coreProperties>
</file>