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AVMC\"/>
    </mc:Choice>
  </mc:AlternateContent>
  <bookViews>
    <workbookView xWindow="3735" yWindow="405" windowWidth="24435" windowHeight="16275"/>
  </bookViews>
  <sheets>
    <sheet name="About" sheetId="1" r:id="rId1"/>
    <sheet name="Cost Data" sheetId="16" r:id="rId2"/>
    <sheet name="GDP per capita adjustmentUS Dat" sheetId="17" r:id="rId3"/>
    <sheet name="Pre GDP per capita adjustment" sheetId="18" r:id="rId4"/>
    <sheet name="AVMC-passenger" sheetId="2" r:id="rId5"/>
    <sheet name="AVMC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B3" i="4"/>
  <c r="B4" i="4"/>
  <c r="B5" i="4"/>
  <c r="B6" i="4"/>
  <c r="B7" i="4"/>
  <c r="B2" i="4"/>
  <c r="C2" i="2"/>
  <c r="D2" i="2"/>
  <c r="E2" i="2"/>
  <c r="F2" i="2"/>
  <c r="G2" i="2"/>
  <c r="H2" i="2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B3" i="2"/>
  <c r="B4" i="2"/>
  <c r="B5" i="2"/>
  <c r="B6" i="2"/>
  <c r="B7" i="2"/>
  <c r="B2" i="2"/>
  <c r="B12" i="18"/>
  <c r="C12" i="18"/>
  <c r="D12" i="18"/>
  <c r="E12" i="18"/>
  <c r="F12" i="18"/>
  <c r="G12" i="18"/>
  <c r="H12" i="18"/>
  <c r="B13" i="18"/>
  <c r="C13" i="18"/>
  <c r="D13" i="18"/>
  <c r="E13" i="18"/>
  <c r="F13" i="18"/>
  <c r="G13" i="18"/>
  <c r="H13" i="18"/>
  <c r="C14" i="18"/>
  <c r="D14" i="18"/>
  <c r="E14" i="18"/>
  <c r="F14" i="18"/>
  <c r="G14" i="18"/>
  <c r="B15" i="18"/>
  <c r="C15" i="18"/>
  <c r="D15" i="18"/>
  <c r="E15" i="18"/>
  <c r="F15" i="18"/>
  <c r="G15" i="18"/>
  <c r="H15" i="18"/>
  <c r="C16" i="18"/>
  <c r="D16" i="18"/>
  <c r="E16" i="18"/>
  <c r="F16" i="18"/>
  <c r="G16" i="18"/>
  <c r="B3" i="18"/>
  <c r="C3" i="18"/>
  <c r="D3" i="18"/>
  <c r="E3" i="18"/>
  <c r="F3" i="18"/>
  <c r="G3" i="18"/>
  <c r="H3" i="18"/>
  <c r="B4" i="18"/>
  <c r="C4" i="18"/>
  <c r="D4" i="18"/>
  <c r="E4" i="18"/>
  <c r="F4" i="18"/>
  <c r="G4" i="18"/>
  <c r="H4" i="18"/>
  <c r="C5" i="18"/>
  <c r="D5" i="18"/>
  <c r="E5" i="18"/>
  <c r="F5" i="18"/>
  <c r="G5" i="18"/>
  <c r="B6" i="18"/>
  <c r="C6" i="18"/>
  <c r="D6" i="18"/>
  <c r="E6" i="18"/>
  <c r="F6" i="18"/>
  <c r="G6" i="18"/>
  <c r="H6" i="18"/>
  <c r="C7" i="18"/>
  <c r="D7" i="18"/>
  <c r="E7" i="18"/>
  <c r="F7" i="18"/>
  <c r="G7" i="18"/>
  <c r="B8" i="18"/>
  <c r="C8" i="18"/>
  <c r="D8" i="18"/>
  <c r="E8" i="18"/>
  <c r="F8" i="18"/>
  <c r="G8" i="18"/>
  <c r="H8" i="18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B15" i="17"/>
  <c r="AG13" i="17" l="1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B6" i="17"/>
  <c r="C89" i="16" l="1"/>
  <c r="B89" i="16"/>
  <c r="B78" i="16"/>
  <c r="B98" i="16" l="1"/>
  <c r="C98" i="16"/>
  <c r="B55" i="16"/>
  <c r="C97" i="16" s="1"/>
  <c r="B54" i="16"/>
  <c r="B97" i="16" s="1"/>
  <c r="B48" i="16"/>
  <c r="B49" i="16"/>
  <c r="B88" i="16" l="1"/>
  <c r="C88" i="16"/>
  <c r="B50" i="16"/>
  <c r="B53" i="16" l="1"/>
  <c r="B52" i="16"/>
  <c r="B60" i="16" l="1"/>
  <c r="B90" i="16" s="1"/>
  <c r="B37" i="16"/>
  <c r="B40" i="16" s="1"/>
  <c r="B87" i="16" l="1"/>
  <c r="B96" i="16" l="1"/>
  <c r="C96" i="16"/>
  <c r="C99" i="16"/>
  <c r="B99" i="16"/>
  <c r="B31" i="16"/>
  <c r="B33" i="16" s="1"/>
  <c r="C86" i="16" s="1"/>
  <c r="B30" i="16"/>
  <c r="B32" i="16" s="1"/>
  <c r="B86" i="16" s="1"/>
  <c r="C95" i="16" l="1"/>
  <c r="B95" i="16"/>
  <c r="B21" i="16"/>
  <c r="C85" i="16" s="1"/>
  <c r="B20" i="16"/>
  <c r="B85" i="16" s="1"/>
  <c r="B94" i="16" l="1"/>
  <c r="C94" i="16"/>
  <c r="C90" i="16"/>
  <c r="C87" i="16"/>
</calcChain>
</file>

<file path=xl/sharedStrings.xml><?xml version="1.0" encoding="utf-8"?>
<sst xmlns="http://schemas.openxmlformats.org/spreadsheetml/2006/main" count="244" uniqueCount="141">
  <si>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</si>
  <si>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</si>
  <si>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</si>
  <si>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</si>
  <si>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</si>
  <si>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</si>
  <si>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</si>
  <si>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</si>
  <si>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</si>
  <si>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</si>
  <si>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</si>
  <si>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</si>
  <si>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</si>
  <si>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</si>
  <si>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</si>
  <si>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</si>
  <si>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</si>
  <si>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</si>
  <si>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</si>
  <si>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</si>
  <si>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</si>
  <si>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</si>
  <si>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</si>
  <si>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</si>
  <si>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</si>
  <si>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</si>
  <si>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</si>
  <si>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</si>
  <si>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</si>
  <si>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</si>
  <si>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</si>
  <si>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</si>
  <si>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</si>
  <si>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</si>
  <si>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</si>
  <si>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</si>
  <si>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</si>
  <si>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</si>
  <si>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</si>
  <si>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</si>
  <si>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</si>
  <si>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</si>
  <si>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</si>
  <si>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</si>
  <si>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</si>
  <si>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</si>
  <si>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</si>
  <si>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</si>
  <si>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</si>
  <si>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</si>
  <si>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</si>
  <si>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</si>
  <si>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</si>
  <si>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</si>
  <si>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</si>
  <si>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</si>
  <si>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</si>
  <si>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</si>
  <si>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</si>
  <si>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</si>
  <si>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</si>
  <si>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</si>
  <si>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</si>
  <si>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</si>
  <si>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</si>
  <si>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</si>
  <si>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</si>
  <si>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</si>
  <si>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</si>
  <si>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</si>
  <si>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</si>
  <si>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</si>
  <si>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</si>
  <si>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</si>
  <si>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</si>
  <si>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</si>
  <si>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</si>
  <si>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</si>
  <si>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</si>
  <si>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</si>
  <si>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</si>
  <si>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</si>
  <si>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</si>
  <si>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</si>
  <si>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</si>
  <si>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</si>
  <si>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</si>
  <si>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</si>
  <si>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</si>
  <si>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</si>
  <si>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</si>
  <si>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</si>
  <si>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</si>
  <si>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</si>
  <si>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</si>
  <si>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</si>
  <si>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</si>
  <si>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</si>
  <si>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</si>
  <si>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</si>
  <si>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</si>
  <si>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</si>
  <si>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</si>
  <si>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</si>
  <si>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</si>
  <si>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</si>
  <si>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</si>
  <si>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</si>
  <si>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</si>
  <si>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</si>
  <si>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</si>
  <si>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</si>
  <si>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</si>
  <si>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</si>
  <si>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</si>
  <si>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</si>
  <si>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</si>
  <si>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</si>
  <si>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</si>
  <si>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</si>
  <si>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</si>
  <si>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</si>
  <si>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</si>
  <si>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</si>
  <si>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</si>
  <si>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</si>
  <si>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</si>
  <si>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</si>
  <si>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</si>
  <si>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</si>
  <si>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</si>
  <si>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</si>
  <si>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</si>
  <si>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US Data</t>
  </si>
  <si>
    <t>EU Data</t>
  </si>
  <si>
    <t>GDP</t>
  </si>
  <si>
    <t>Population</t>
  </si>
  <si>
    <t>GDP per capita</t>
  </si>
  <si>
    <t>Ratio of EU:US GDP per capita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</si>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</sst>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G18" sqref="G18"/>
    </sheetView>
  </sheetViews>
  <sheetFormatPr defaultRowHeight="14.25"/>
  <cols>
    <col min="2" max="2" width="73.13281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/>
    <hyperlink ref="B14" r:id="rId2"/>
    <hyperlink ref="B28" r:id="rId3" display="https://www.icao.int/MID/Documents/2017/Aviation Data and Analysis Seminar/PPT3 - Airlines Operating costs and productivity.pdf"/>
    <hyperlink ref="B21" r:id="rId4"/>
    <hyperlink ref="B35" r:id="rId5"/>
    <hyperlink ref="B41" r:id="rId6"/>
    <hyperlink ref="B48" r:id="rId7"/>
    <hyperlink ref="B55" r:id="rId8" display="http://www.sparusa.com/Presentations/Presentation-Commercial Ship Life Cycle &amp; Required Freight Rate (RFR) Cost Model.pdf"/>
    <hyperlink ref="B6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RowHeight="14.25"/>
  <cols>
    <col min="1" max="1" width="27.59765625" customWidth="1"/>
    <col min="2" max="2" width="12.73046875" bestFit="1" customWidth="1"/>
    <col min="3" max="3" width="19.26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/>
    <hyperlink ref="B13" r:id="rId2"/>
    <hyperlink ref="A6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workbookViewId="0">
      <selection activeCell="B15" sqref="B15:AG15"/>
    </sheetView>
  </sheetViews>
  <sheetFormatPr defaultRowHeight="14.25"/>
  <cols>
    <col min="1" max="1" width="14.9296875" customWidth="1"/>
    <col min="2" max="2" width="11.59765625" bestFit="1" customWidth="1"/>
  </cols>
  <sheetData>
    <row r="1" spans="1:33">
      <c r="A1" s="1" t="s">
        <v>134</v>
      </c>
    </row>
    <row r="2" spans="1:33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136</v>
      </c>
      <c r="B3">
        <v>514346446</v>
      </c>
      <c r="C3">
        <v>514610000</v>
      </c>
      <c r="D3">
        <v>514723000</v>
      </c>
      <c r="E3">
        <v>514707000</v>
      </c>
      <c r="F3">
        <v>514601000</v>
      </c>
      <c r="G3">
        <v>514433000</v>
      </c>
      <c r="H3">
        <v>514244000</v>
      </c>
      <c r="I3">
        <v>514023000</v>
      </c>
      <c r="J3">
        <v>513759000</v>
      </c>
      <c r="K3">
        <v>513445000</v>
      </c>
      <c r="L3">
        <v>513064000</v>
      </c>
      <c r="M3">
        <v>512622000</v>
      </c>
      <c r="N3">
        <v>512121000</v>
      </c>
      <c r="O3">
        <v>511577000</v>
      </c>
      <c r="P3">
        <v>510981000</v>
      </c>
      <c r="Q3">
        <v>510344000</v>
      </c>
      <c r="R3">
        <v>509670000</v>
      </c>
      <c r="S3">
        <v>508960000</v>
      </c>
      <c r="T3">
        <v>508219000</v>
      </c>
      <c r="U3">
        <v>507438000</v>
      </c>
      <c r="V3">
        <v>506618000</v>
      </c>
      <c r="W3">
        <v>505751000</v>
      </c>
      <c r="X3">
        <v>504841000</v>
      </c>
      <c r="Y3">
        <v>503886000</v>
      </c>
      <c r="Z3">
        <v>502879000</v>
      </c>
      <c r="AA3">
        <v>501821000</v>
      </c>
      <c r="AB3">
        <v>500708000</v>
      </c>
      <c r="AC3">
        <v>499546000</v>
      </c>
      <c r="AD3">
        <v>498338000</v>
      </c>
      <c r="AE3">
        <v>497082000</v>
      </c>
      <c r="AF3">
        <v>495789000</v>
      </c>
      <c r="AG3">
        <v>494402000</v>
      </c>
    </row>
    <row r="4" spans="1:33">
      <c r="A4" t="s">
        <v>135</v>
      </c>
      <c r="B4">
        <v>20559765530949.57</v>
      </c>
      <c r="C4">
        <v>20856287742024.746</v>
      </c>
      <c r="D4">
        <v>21135822055400.117</v>
      </c>
      <c r="E4">
        <v>21422361892194.555</v>
      </c>
      <c r="F4">
        <v>21722424737854.797</v>
      </c>
      <c r="G4">
        <v>22038622615670.715</v>
      </c>
      <c r="H4">
        <v>22370875805160.238</v>
      </c>
      <c r="I4">
        <v>22716255772502.805</v>
      </c>
      <c r="J4">
        <v>23072297969104.27</v>
      </c>
      <c r="K4">
        <v>23437805243577.699</v>
      </c>
      <c r="L4">
        <v>23811879426396.098</v>
      </c>
      <c r="M4">
        <v>24193806847127.551</v>
      </c>
      <c r="N4">
        <v>24583211863297.754</v>
      </c>
      <c r="O4">
        <v>24980005356259.531</v>
      </c>
      <c r="P4">
        <v>25384387288368.004</v>
      </c>
      <c r="Q4">
        <v>25796741552812.211</v>
      </c>
      <c r="R4">
        <v>26217530834374.805</v>
      </c>
      <c r="S4">
        <v>26647364440142.484</v>
      </c>
      <c r="T4">
        <v>27085768156188.129</v>
      </c>
      <c r="U4">
        <v>27533234337083.137</v>
      </c>
      <c r="V4">
        <v>27990230290196.063</v>
      </c>
      <c r="W4">
        <v>28457321227734.191</v>
      </c>
      <c r="X4">
        <v>28935201717812.43</v>
      </c>
      <c r="Y4">
        <v>29425750103939.48</v>
      </c>
      <c r="Z4">
        <v>29929672100891.195</v>
      </c>
      <c r="AA4">
        <v>30447563585120.621</v>
      </c>
      <c r="AB4">
        <v>30979778539609.855</v>
      </c>
      <c r="AC4">
        <v>31526785965582.813</v>
      </c>
      <c r="AD4">
        <v>32088090645306.137</v>
      </c>
      <c r="AE4">
        <v>32664160345128.531</v>
      </c>
      <c r="AF4">
        <v>33255473464439.008</v>
      </c>
      <c r="AG4">
        <v>33862541066714.402</v>
      </c>
    </row>
    <row r="6" spans="1:33">
      <c r="A6" t="s">
        <v>137</v>
      </c>
      <c r="B6">
        <f>B4/B3</f>
        <v>39972.601523428377</v>
      </c>
      <c r="C6">
        <f t="shared" ref="C6:AG6" si="0">C4/C3</f>
        <v>40528.337463369826</v>
      </c>
      <c r="D6">
        <f t="shared" si="0"/>
        <v>41062.517228490113</v>
      </c>
      <c r="E6">
        <f t="shared" si="0"/>
        <v>41620.498443181372</v>
      </c>
      <c r="F6">
        <f t="shared" si="0"/>
        <v>42212.169696239995</v>
      </c>
      <c r="G6">
        <f t="shared" si="0"/>
        <v>42840.608234057137</v>
      </c>
      <c r="H6">
        <f t="shared" si="0"/>
        <v>43502.453709056863</v>
      </c>
      <c r="I6">
        <f t="shared" si="0"/>
        <v>44193.072630023955</v>
      </c>
      <c r="J6">
        <f t="shared" si="0"/>
        <v>44908.795698185859</v>
      </c>
      <c r="K6">
        <f t="shared" si="0"/>
        <v>45648.132211975382</v>
      </c>
      <c r="L6">
        <f t="shared" si="0"/>
        <v>46411.128877481366</v>
      </c>
      <c r="M6">
        <f t="shared" si="0"/>
        <v>47196.192998208331</v>
      </c>
      <c r="N6">
        <f t="shared" si="0"/>
        <v>48002.741272663596</v>
      </c>
      <c r="O6">
        <f t="shared" si="0"/>
        <v>48829.414450335986</v>
      </c>
      <c r="P6">
        <f t="shared" si="0"/>
        <v>49677.751791882678</v>
      </c>
      <c r="Q6">
        <f t="shared" si="0"/>
        <v>50547.751228215107</v>
      </c>
      <c r="R6">
        <f t="shared" si="0"/>
        <v>51440.208045156287</v>
      </c>
      <c r="S6">
        <f t="shared" si="0"/>
        <v>52356.500393238144</v>
      </c>
      <c r="T6">
        <f t="shared" si="0"/>
        <v>53295.465451287986</v>
      </c>
      <c r="U6">
        <f t="shared" si="0"/>
        <v>54259.307219962117</v>
      </c>
      <c r="V6">
        <f t="shared" si="0"/>
        <v>55249.182402117694</v>
      </c>
      <c r="W6">
        <f t="shared" si="0"/>
        <v>56267.454197291139</v>
      </c>
      <c r="X6">
        <f t="shared" si="0"/>
        <v>57315.475006610854</v>
      </c>
      <c r="Y6">
        <f t="shared" si="0"/>
        <v>58397.633798000898</v>
      </c>
      <c r="Z6">
        <f t="shared" si="0"/>
        <v>59516.647346362035</v>
      </c>
      <c r="AA6">
        <f t="shared" si="0"/>
        <v>60674.151908988708</v>
      </c>
      <c r="AB6">
        <f t="shared" si="0"/>
        <v>61871.946403112903</v>
      </c>
      <c r="AC6">
        <f t="shared" si="0"/>
        <v>63110.876607124897</v>
      </c>
      <c r="AD6">
        <f t="shared" si="0"/>
        <v>64390.214363155399</v>
      </c>
      <c r="AE6">
        <f t="shared" si="0"/>
        <v>65711.814841673069</v>
      </c>
      <c r="AF6">
        <f t="shared" si="0"/>
        <v>67075.859820284444</v>
      </c>
      <c r="AG6">
        <f t="shared" si="0"/>
        <v>68491.917643363908</v>
      </c>
    </row>
    <row r="8" spans="1:33">
      <c r="A8" s="1" t="s">
        <v>133</v>
      </c>
    </row>
    <row r="9" spans="1:33">
      <c r="A9" s="14"/>
      <c r="B9">
        <v>2019</v>
      </c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1:33">
      <c r="A10" t="s">
        <v>136</v>
      </c>
      <c r="B10">
        <v>330268840</v>
      </c>
      <c r="C10">
        <v>332639102</v>
      </c>
      <c r="D10">
        <v>334998398</v>
      </c>
      <c r="E10">
        <v>337341954</v>
      </c>
      <c r="F10">
        <v>339665118</v>
      </c>
      <c r="G10">
        <v>341963408</v>
      </c>
      <c r="H10">
        <v>344234377</v>
      </c>
      <c r="I10">
        <v>346481182</v>
      </c>
      <c r="J10">
        <v>348695115</v>
      </c>
      <c r="K10">
        <v>350872007</v>
      </c>
      <c r="L10">
        <v>353008224</v>
      </c>
      <c r="M10">
        <v>355100730</v>
      </c>
      <c r="N10">
        <v>357147329</v>
      </c>
      <c r="O10">
        <v>359146709</v>
      </c>
      <c r="P10">
        <v>361098559</v>
      </c>
      <c r="Q10">
        <v>363003410</v>
      </c>
      <c r="R10">
        <v>364862145</v>
      </c>
      <c r="S10">
        <v>366676312</v>
      </c>
      <c r="T10">
        <v>368447857</v>
      </c>
      <c r="U10">
        <v>370178704</v>
      </c>
      <c r="V10">
        <v>371871238</v>
      </c>
      <c r="W10">
        <v>373527973</v>
      </c>
      <c r="X10">
        <v>375151805</v>
      </c>
      <c r="Y10">
        <v>376746115</v>
      </c>
      <c r="Z10">
        <v>378314343</v>
      </c>
      <c r="AA10">
        <v>379860859</v>
      </c>
      <c r="AB10">
        <v>381390297</v>
      </c>
      <c r="AC10">
        <v>382907447</v>
      </c>
      <c r="AD10">
        <v>384415207</v>
      </c>
      <c r="AE10">
        <v>385917628</v>
      </c>
      <c r="AF10">
        <v>387418788</v>
      </c>
      <c r="AG10">
        <v>388922201</v>
      </c>
    </row>
    <row r="11" spans="1:33">
      <c r="A11" t="s">
        <v>135</v>
      </c>
      <c r="B11">
        <v>19260564565319.313</v>
      </c>
      <c r="C11">
        <v>19570694229280.551</v>
      </c>
      <c r="D11">
        <v>19846925958285.945</v>
      </c>
      <c r="E11">
        <v>20136856085592.691</v>
      </c>
      <c r="F11">
        <v>20449876595278.277</v>
      </c>
      <c r="G11">
        <v>20785071453021.242</v>
      </c>
      <c r="H11">
        <v>21137860487214.293</v>
      </c>
      <c r="I11">
        <v>21504884905345.414</v>
      </c>
      <c r="J11">
        <v>21883765124004.84</v>
      </c>
      <c r="K11">
        <v>22272742778460.578</v>
      </c>
      <c r="L11">
        <v>22670459610925.633</v>
      </c>
      <c r="M11">
        <v>23076094349249.734</v>
      </c>
      <c r="N11">
        <v>23489489056480.902</v>
      </c>
      <c r="O11">
        <v>23911159659995.598</v>
      </c>
      <c r="P11">
        <v>24342022194115.273</v>
      </c>
      <c r="Q11">
        <v>24783055867942.18</v>
      </c>
      <c r="R11">
        <v>25235197774058.039</v>
      </c>
      <c r="S11">
        <v>25699353417654.18</v>
      </c>
      <c r="T11">
        <v>26176480949572.586</v>
      </c>
      <c r="U11">
        <v>26667317408922.48</v>
      </c>
      <c r="V11">
        <v>27172315548299.516</v>
      </c>
      <c r="W11">
        <v>27691759654217.266</v>
      </c>
      <c r="X11">
        <v>28225881367538.613</v>
      </c>
      <c r="Y11">
        <v>28774996562167.52</v>
      </c>
      <c r="Z11">
        <v>29339157883754.633</v>
      </c>
      <c r="AA11">
        <v>29918091574916.535</v>
      </c>
      <c r="AB11">
        <v>30511365941317.828</v>
      </c>
      <c r="AC11">
        <v>31118686167314.816</v>
      </c>
      <c r="AD11">
        <v>31739925903345.926</v>
      </c>
      <c r="AE11">
        <v>32374800862897.605</v>
      </c>
      <c r="AF11">
        <v>33022858293374.176</v>
      </c>
      <c r="AG11">
        <v>33683645442179.992</v>
      </c>
    </row>
    <row r="13" spans="1:33">
      <c r="A13" t="s">
        <v>137</v>
      </c>
      <c r="B13">
        <f>B11/B10</f>
        <v>58317.837569294497</v>
      </c>
      <c r="C13">
        <f t="shared" ref="C13:AG13" si="1">C11/C10</f>
        <v>58834.61719205985</v>
      </c>
      <c r="D13">
        <f t="shared" si="1"/>
        <v>59244.838413483834</v>
      </c>
      <c r="E13">
        <f t="shared" si="1"/>
        <v>59692.711940574969</v>
      </c>
      <c r="F13">
        <f t="shared" si="1"/>
        <v>60205.995586742225</v>
      </c>
      <c r="G13">
        <f t="shared" si="1"/>
        <v>60781.566000246559</v>
      </c>
      <c r="H13">
        <f t="shared" si="1"/>
        <v>61405.431588299194</v>
      </c>
      <c r="I13">
        <f t="shared" si="1"/>
        <v>62066.530658930315</v>
      </c>
      <c r="J13">
        <f t="shared" si="1"/>
        <v>62759.024094744891</v>
      </c>
      <c r="K13">
        <f t="shared" si="1"/>
        <v>63478.255130397389</v>
      </c>
      <c r="L13">
        <f t="shared" si="1"/>
        <v>64220.769006575982</v>
      </c>
      <c r="M13">
        <f t="shared" si="1"/>
        <v>64984.643510166068</v>
      </c>
      <c r="N13">
        <f t="shared" si="1"/>
        <v>65769.745842004893</v>
      </c>
      <c r="O13">
        <f t="shared" si="1"/>
        <v>66577.693908356538</v>
      </c>
      <c r="P13">
        <f t="shared" si="1"/>
        <v>67411.020031556734</v>
      </c>
      <c r="Q13">
        <f t="shared" si="1"/>
        <v>68272.239833620784</v>
      </c>
      <c r="R13">
        <f t="shared" si="1"/>
        <v>69163.650216599039</v>
      </c>
      <c r="S13">
        <f t="shared" si="1"/>
        <v>70087.302006174257</v>
      </c>
      <c r="T13">
        <f t="shared" si="1"/>
        <v>71045.279412692005</v>
      </c>
      <c r="U13">
        <f t="shared" si="1"/>
        <v>72039.037148183648</v>
      </c>
      <c r="V13">
        <f t="shared" si="1"/>
        <v>73069.150748086395</v>
      </c>
      <c r="W13">
        <f t="shared" si="1"/>
        <v>74135.705103449553</v>
      </c>
      <c r="X13">
        <f t="shared" si="1"/>
        <v>75238.559408073794</v>
      </c>
      <c r="Y13">
        <f t="shared" si="1"/>
        <v>76377.686236173977</v>
      </c>
      <c r="Z13">
        <f t="shared" si="1"/>
        <v>77552.327651914151</v>
      </c>
      <c r="AA13">
        <f t="shared" si="1"/>
        <v>78760.65897833537</v>
      </c>
      <c r="AB13">
        <f t="shared" si="1"/>
        <v>80000.372797417629</v>
      </c>
      <c r="AC13">
        <f t="shared" si="1"/>
        <v>81269.472325814582</v>
      </c>
      <c r="AD13">
        <f t="shared" si="1"/>
        <v>82566.780203744449</v>
      </c>
      <c r="AE13">
        <f t="shared" si="1"/>
        <v>83890.443229241675</v>
      </c>
      <c r="AF13">
        <f t="shared" si="1"/>
        <v>85238.143621919997</v>
      </c>
      <c r="AG13">
        <f t="shared" si="1"/>
        <v>86607.669491667795</v>
      </c>
    </row>
    <row r="15" spans="1:33" ht="28.5">
      <c r="A15" s="28" t="s">
        <v>138</v>
      </c>
      <c r="B15">
        <f>B6/B13</f>
        <v>0.68542667543068758</v>
      </c>
      <c r="C15">
        <f t="shared" ref="C15:AG15" si="2">C6/C13</f>
        <v>0.68885189362359633</v>
      </c>
      <c r="D15">
        <f t="shared" si="2"/>
        <v>0.69309864501452478</v>
      </c>
      <c r="E15">
        <f t="shared" si="2"/>
        <v>0.69724589636026646</v>
      </c>
      <c r="F15">
        <f t="shared" si="2"/>
        <v>0.70112900359603725</v>
      </c>
      <c r="G15">
        <f t="shared" si="2"/>
        <v>0.70482896465489808</v>
      </c>
      <c r="H15">
        <f t="shared" si="2"/>
        <v>0.70844634723398403</v>
      </c>
      <c r="I15">
        <f t="shared" si="2"/>
        <v>0.71202743509017652</v>
      </c>
      <c r="J15">
        <f t="shared" si="2"/>
        <v>0.71557511204107915</v>
      </c>
      <c r="K15">
        <f t="shared" si="2"/>
        <v>0.71911447657476935</v>
      </c>
      <c r="L15">
        <f t="shared" si="2"/>
        <v>0.72268098927200686</v>
      </c>
      <c r="M15">
        <f t="shared" si="2"/>
        <v>0.72626686012096153</v>
      </c>
      <c r="N15">
        <f t="shared" si="2"/>
        <v>0.72986052565837778</v>
      </c>
      <c r="O15">
        <f t="shared" si="2"/>
        <v>0.73342003280481805</v>
      </c>
      <c r="P15">
        <f t="shared" si="2"/>
        <v>0.7369381411025574</v>
      </c>
      <c r="Q15">
        <f t="shared" si="2"/>
        <v>0.74038513093169056</v>
      </c>
      <c r="R15">
        <f t="shared" si="2"/>
        <v>0.74374628701726353</v>
      </c>
      <c r="S15">
        <f t="shared" si="2"/>
        <v>0.74701834561452884</v>
      </c>
      <c r="T15">
        <f t="shared" si="2"/>
        <v>0.75016195153096865</v>
      </c>
      <c r="U15">
        <f t="shared" si="2"/>
        <v>0.75319312095123114</v>
      </c>
      <c r="V15">
        <f t="shared" si="2"/>
        <v>0.75612186314570806</v>
      </c>
      <c r="W15">
        <f t="shared" si="2"/>
        <v>0.75897914667129807</v>
      </c>
      <c r="X15">
        <f t="shared" si="2"/>
        <v>0.76178325924273838</v>
      </c>
      <c r="Y15">
        <f t="shared" si="2"/>
        <v>0.76459024455682745</v>
      </c>
      <c r="Z15">
        <f t="shared" si="2"/>
        <v>0.76743856887824879</v>
      </c>
      <c r="AA15">
        <f t="shared" si="2"/>
        <v>0.77036115106246505</v>
      </c>
      <c r="AB15">
        <f t="shared" si="2"/>
        <v>0.7733957260397929</v>
      </c>
      <c r="AC15">
        <f t="shared" si="2"/>
        <v>0.77656313989722126</v>
      </c>
      <c r="AD15">
        <f t="shared" si="2"/>
        <v>0.77985618676499224</v>
      </c>
      <c r="AE15">
        <f t="shared" si="2"/>
        <v>0.78330513360272624</v>
      </c>
      <c r="AF15">
        <f t="shared" si="2"/>
        <v>0.78692304841602734</v>
      </c>
      <c r="AG15">
        <f t="shared" si="2"/>
        <v>0.79082970417479326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1" sqref="A11:H17"/>
    </sheetView>
  </sheetViews>
  <sheetFormatPr defaultRowHeight="14.25"/>
  <cols>
    <col min="1" max="1" width="10.06640625" bestFit="1" customWidth="1"/>
    <col min="2" max="2" width="19.33203125" bestFit="1" customWidth="1"/>
    <col min="3" max="3" width="15.9296875" bestFit="1" customWidth="1"/>
    <col min="4" max="4" width="13.73046875" bestFit="1" customWidth="1"/>
    <col min="5" max="5" width="11.73046875" bestFit="1" customWidth="1"/>
    <col min="6" max="6" width="17.86328125" bestFit="1" customWidth="1"/>
    <col min="7" max="7" width="9.9296875" bestFit="1" customWidth="1"/>
    <col min="8" max="8" width="14.796875" bestFit="1" customWidth="1"/>
  </cols>
  <sheetData>
    <row r="1" spans="1:8">
      <c r="A1" s="23" t="s">
        <v>139</v>
      </c>
    </row>
    <row r="2" spans="1:8">
      <c r="A2" s="7" t="s">
        <v>15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</row>
    <row r="3" spans="1:8">
      <c r="A3" s="1" t="s">
        <v>2</v>
      </c>
      <c r="B3" s="5">
        <f>'Cost Data'!$C85</f>
        <v>344.72326776048766</v>
      </c>
      <c r="C3" s="5">
        <f>'Cost Data'!$B85</f>
        <v>656.31362430473212</v>
      </c>
      <c r="D3" s="5">
        <f>'Cost Data'!$B85</f>
        <v>656.31362430473212</v>
      </c>
      <c r="E3" s="5">
        <f>'Cost Data'!$B85</f>
        <v>656.31362430473212</v>
      </c>
      <c r="F3" s="5">
        <f>'Cost Data'!$B85</f>
        <v>656.31362430473212</v>
      </c>
      <c r="G3" s="5">
        <f>'Cost Data'!$B85</f>
        <v>656.31362430473212</v>
      </c>
      <c r="H3" s="5">
        <f>'Cost Data'!$C85</f>
        <v>344.72326776048766</v>
      </c>
    </row>
    <row r="4" spans="1:8">
      <c r="A4" s="1" t="s">
        <v>3</v>
      </c>
      <c r="B4" s="5">
        <f>'Cost Data'!$C86</f>
        <v>1950.9181132216977</v>
      </c>
      <c r="C4" s="5">
        <f>'Cost Data'!$B86</f>
        <v>2482.986689554888</v>
      </c>
      <c r="D4" s="5">
        <f>'Cost Data'!$B86</f>
        <v>2482.986689554888</v>
      </c>
      <c r="E4" s="5">
        <f>'Cost Data'!$B86</f>
        <v>2482.986689554888</v>
      </c>
      <c r="F4" s="5">
        <f>'Cost Data'!$B86</f>
        <v>2482.986689554888</v>
      </c>
      <c r="G4" s="5">
        <f>'Cost Data'!$B86</f>
        <v>2482.986689554888</v>
      </c>
      <c r="H4" s="5">
        <f>'Cost Data'!$C86</f>
        <v>1950.9181132216977</v>
      </c>
    </row>
    <row r="5" spans="1:8">
      <c r="A5" s="1" t="s">
        <v>4</v>
      </c>
      <c r="B5" s="26">
        <v>0</v>
      </c>
      <c r="C5" s="5">
        <f>'Cost Data'!$B87</f>
        <v>2279318.9754813975</v>
      </c>
      <c r="D5" s="5">
        <f>'Cost Data'!$B87</f>
        <v>2279318.9754813975</v>
      </c>
      <c r="E5" s="5">
        <f>'Cost Data'!$B87</f>
        <v>2279318.9754813975</v>
      </c>
      <c r="F5" s="5">
        <f>'Cost Data'!$B87</f>
        <v>2279318.9754813975</v>
      </c>
      <c r="G5" s="5">
        <f>'Cost Data'!$B87</f>
        <v>2279318.9754813975</v>
      </c>
      <c r="H5" s="26">
        <v>0</v>
      </c>
    </row>
    <row r="6" spans="1:8">
      <c r="A6" s="1" t="s">
        <v>5</v>
      </c>
      <c r="B6" s="5">
        <f>'Cost Data'!$C88</f>
        <v>2434118.0622207024</v>
      </c>
      <c r="C6" s="5">
        <f>'Cost Data'!$B88</f>
        <v>3332119.6733545554</v>
      </c>
      <c r="D6" s="5">
        <f>'Cost Data'!$B88</f>
        <v>3332119.6733545554</v>
      </c>
      <c r="E6" s="5">
        <f>'Cost Data'!$B88</f>
        <v>3332119.6733545554</v>
      </c>
      <c r="F6" s="5">
        <f>'Cost Data'!$B88</f>
        <v>3332119.6733545554</v>
      </c>
      <c r="G6" s="5">
        <f>'Cost Data'!$B88</f>
        <v>3332119.6733545554</v>
      </c>
      <c r="H6" s="5">
        <f>'Cost Data'!$C88</f>
        <v>2434118.0622207024</v>
      </c>
    </row>
    <row r="7" spans="1:8">
      <c r="A7" s="1" t="s">
        <v>6</v>
      </c>
      <c r="B7" s="26">
        <v>0</v>
      </c>
      <c r="C7" s="5">
        <f>'Cost Data'!$B89</f>
        <v>3000</v>
      </c>
      <c r="D7" s="5">
        <f>'Cost Data'!$B89</f>
        <v>3000</v>
      </c>
      <c r="E7" s="5">
        <f>'Cost Data'!$B89</f>
        <v>3000</v>
      </c>
      <c r="F7" s="5">
        <f>'Cost Data'!$B89</f>
        <v>3000</v>
      </c>
      <c r="G7" s="5">
        <f>'Cost Data'!$B89</f>
        <v>3000</v>
      </c>
      <c r="H7" s="26">
        <v>0</v>
      </c>
    </row>
    <row r="8" spans="1:8">
      <c r="A8" s="1" t="s">
        <v>7</v>
      </c>
      <c r="B8" s="5">
        <f>'Cost Data'!$C90</f>
        <v>480.24283381885334</v>
      </c>
      <c r="C8" s="5">
        <f>'Cost Data'!$B90</f>
        <v>914.32735845675347</v>
      </c>
      <c r="D8" s="5">
        <f>'Cost Data'!$B90</f>
        <v>914.32735845675347</v>
      </c>
      <c r="E8" s="5">
        <f>'Cost Data'!$B90</f>
        <v>914.32735845675347</v>
      </c>
      <c r="F8" s="5">
        <f>'Cost Data'!$B90</f>
        <v>914.32735845675347</v>
      </c>
      <c r="G8" s="5">
        <f>'Cost Data'!$B90</f>
        <v>914.32735845675347</v>
      </c>
      <c r="H8" s="5">
        <f>'Cost Data'!$C90</f>
        <v>480.24283381885334</v>
      </c>
    </row>
    <row r="10" spans="1:8">
      <c r="A10" s="23" t="s">
        <v>140</v>
      </c>
    </row>
    <row r="11" spans="1:8">
      <c r="A11" s="7" t="s">
        <v>15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4" t="s">
        <v>14</v>
      </c>
    </row>
    <row r="12" spans="1:8">
      <c r="A12" s="1" t="s">
        <v>2</v>
      </c>
      <c r="B12" s="6">
        <f>'Cost Data'!$C94</f>
        <v>344.72326776048766</v>
      </c>
      <c r="C12" s="6">
        <f>'Cost Data'!$B94</f>
        <v>656.31362430473212</v>
      </c>
      <c r="D12" s="6">
        <f>'Cost Data'!$B94</f>
        <v>656.31362430473212</v>
      </c>
      <c r="E12" s="6">
        <f>'Cost Data'!$B94</f>
        <v>656.31362430473212</v>
      </c>
      <c r="F12" s="6">
        <f>'Cost Data'!$B94</f>
        <v>656.31362430473212</v>
      </c>
      <c r="G12" s="6">
        <f>'Cost Data'!$B94</f>
        <v>656.31362430473212</v>
      </c>
      <c r="H12" s="6">
        <f>'Cost Data'!$C94</f>
        <v>344.72326776048766</v>
      </c>
    </row>
    <row r="13" spans="1:8">
      <c r="A13" s="1" t="s">
        <v>3</v>
      </c>
      <c r="B13" s="6">
        <f>'Cost Data'!$C95</f>
        <v>11785.714285714286</v>
      </c>
      <c r="C13" s="6">
        <f>'Cost Data'!$B95</f>
        <v>15000</v>
      </c>
      <c r="D13" s="6">
        <f>'Cost Data'!$B95</f>
        <v>15000</v>
      </c>
      <c r="E13" s="6">
        <f>'Cost Data'!$B95</f>
        <v>15000</v>
      </c>
      <c r="F13" s="6">
        <f>'Cost Data'!$B95</f>
        <v>15000</v>
      </c>
      <c r="G13" s="6">
        <f>'Cost Data'!$B95</f>
        <v>15000</v>
      </c>
      <c r="H13" s="6">
        <f>'Cost Data'!$C95</f>
        <v>11785.714285714286</v>
      </c>
    </row>
    <row r="14" spans="1:8">
      <c r="A14" s="1" t="s">
        <v>4</v>
      </c>
      <c r="B14" s="26">
        <v>0</v>
      </c>
      <c r="C14" s="6">
        <f>'Cost Data'!$B96</f>
        <v>2279318.9754813975</v>
      </c>
      <c r="D14" s="6">
        <f>'Cost Data'!$B96</f>
        <v>2279318.9754813975</v>
      </c>
      <c r="E14" s="6">
        <f>'Cost Data'!$B96</f>
        <v>2279318.9754813975</v>
      </c>
      <c r="F14" s="6">
        <f>'Cost Data'!$B96</f>
        <v>2279318.9754813975</v>
      </c>
      <c r="G14" s="6">
        <f>'Cost Data'!$B96</f>
        <v>2279318.9754813975</v>
      </c>
      <c r="H14" s="26">
        <v>0</v>
      </c>
    </row>
    <row r="15" spans="1:8">
      <c r="A15" s="1" t="s">
        <v>5</v>
      </c>
      <c r="B15" s="6">
        <f>'Cost Data'!$C97</f>
        <v>2434118.0622207024</v>
      </c>
      <c r="C15" s="6">
        <f>'Cost Data'!$B97</f>
        <v>3332119.6733545554</v>
      </c>
      <c r="D15" s="6">
        <f>'Cost Data'!$B97</f>
        <v>3332119.6733545554</v>
      </c>
      <c r="E15" s="6">
        <f>'Cost Data'!$B97</f>
        <v>3332119.6733545554</v>
      </c>
      <c r="F15" s="6">
        <f>'Cost Data'!$B97</f>
        <v>3332119.6733545554</v>
      </c>
      <c r="G15" s="6">
        <f>'Cost Data'!$B97</f>
        <v>3332119.6733545554</v>
      </c>
      <c r="H15" s="6">
        <f>'Cost Data'!$C97</f>
        <v>2434118.0622207024</v>
      </c>
    </row>
    <row r="16" spans="1:8">
      <c r="A16" s="1" t="s">
        <v>6</v>
      </c>
      <c r="B16" s="26">
        <v>0</v>
      </c>
      <c r="C16" s="6">
        <f>'Cost Data'!$B98</f>
        <v>1695890</v>
      </c>
      <c r="D16" s="6">
        <f>'Cost Data'!$B98</f>
        <v>1695890</v>
      </c>
      <c r="E16" s="6">
        <f>'Cost Data'!$B98</f>
        <v>1695890</v>
      </c>
      <c r="F16" s="6">
        <f>'Cost Data'!$B98</f>
        <v>1695890</v>
      </c>
      <c r="G16" s="6">
        <f>'Cost Data'!$B98</f>
        <v>1695890</v>
      </c>
      <c r="H16" s="26">
        <v>0</v>
      </c>
    </row>
    <row r="17" spans="1:8">
      <c r="A17" s="1" t="s">
        <v>7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9"/>
  <sheetViews>
    <sheetView workbookViewId="0">
      <selection activeCell="B2" sqref="B2:H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'Pre GDP per capita adjustment'!B3*'GDP per capita adjustmentUS Dat'!$B$15</f>
        <v>236.28252336467378</v>
      </c>
      <c r="C2" s="5">
        <f>'Pre GDP per capita adjustment'!C3*'GDP per capita adjustmentUS Dat'!$B$15</f>
        <v>449.85486554705784</v>
      </c>
      <c r="D2" s="5">
        <f>'Pre GDP per capita adjustment'!D3*'GDP per capita adjustmentUS Dat'!$B$15</f>
        <v>449.85486554705784</v>
      </c>
      <c r="E2" s="5">
        <f>'Pre GDP per capita adjustment'!E3*'GDP per capita adjustmentUS Dat'!$B$15</f>
        <v>449.85486554705784</v>
      </c>
      <c r="F2" s="5">
        <f>'Pre GDP per capita adjustment'!F3*'GDP per capita adjustmentUS Dat'!$B$15</f>
        <v>449.85486554705784</v>
      </c>
      <c r="G2" s="5">
        <f>'Pre GDP per capita adjustment'!G3*'GDP per capita adjustmentUS Dat'!$B$15</f>
        <v>449.85486554705784</v>
      </c>
      <c r="H2" s="5">
        <f>'Pre GDP per capita adjustment'!H3*'GDP per capita adjustmentUS Dat'!$B$15</f>
        <v>236.28252336467378</v>
      </c>
    </row>
    <row r="3" spans="1:8">
      <c r="A3" s="1" t="s">
        <v>3</v>
      </c>
      <c r="B3" s="5">
        <f>'Pre GDP per capita adjustment'!B4*'GDP per capita adjustmentUS Dat'!$B$15</f>
        <v>1337.2113163830579</v>
      </c>
      <c r="C3" s="5">
        <f>'Pre GDP per capita adjustment'!C4*'GDP per capita adjustmentUS Dat'!$B$15</f>
        <v>1701.9053117602557</v>
      </c>
      <c r="D3" s="5">
        <f>'Pre GDP per capita adjustment'!D4*'GDP per capita adjustmentUS Dat'!$B$15</f>
        <v>1701.9053117602557</v>
      </c>
      <c r="E3" s="5">
        <f>'Pre GDP per capita adjustment'!E4*'GDP per capita adjustmentUS Dat'!$B$15</f>
        <v>1701.9053117602557</v>
      </c>
      <c r="F3" s="5">
        <f>'Pre GDP per capita adjustment'!F4*'GDP per capita adjustmentUS Dat'!$B$15</f>
        <v>1701.9053117602557</v>
      </c>
      <c r="G3" s="5">
        <f>'Pre GDP per capita adjustment'!G4*'GDP per capita adjustmentUS Dat'!$B$15</f>
        <v>1701.9053117602557</v>
      </c>
      <c r="H3" s="5">
        <f>'Pre GDP per capita adjustment'!H4*'GDP per capita adjustmentUS Dat'!$B$15</f>
        <v>1337.2113163830579</v>
      </c>
    </row>
    <row r="4" spans="1:8">
      <c r="A4" s="1" t="s">
        <v>4</v>
      </c>
      <c r="B4" s="5">
        <f>'Pre GDP per capita adjustment'!B5*'GDP per capita adjustmentUS Dat'!$B$15</f>
        <v>0</v>
      </c>
      <c r="C4" s="5">
        <f>'Pre GDP per capita adjustment'!C5*'GDP per capita adjustmentUS Dat'!$B$15</f>
        <v>1562306.0276102952</v>
      </c>
      <c r="D4" s="5">
        <f>'Pre GDP per capita adjustment'!D5*'GDP per capita adjustmentUS Dat'!$B$15</f>
        <v>1562306.0276102952</v>
      </c>
      <c r="E4" s="5">
        <f>'Pre GDP per capita adjustment'!E5*'GDP per capita adjustmentUS Dat'!$B$15</f>
        <v>1562306.0276102952</v>
      </c>
      <c r="F4" s="5">
        <f>'Pre GDP per capita adjustment'!F5*'GDP per capita adjustmentUS Dat'!$B$15</f>
        <v>1562306.0276102952</v>
      </c>
      <c r="G4" s="5">
        <f>'Pre GDP per capita adjustment'!G5*'GDP per capita adjustmentUS Dat'!$B$15</f>
        <v>1562306.0276102952</v>
      </c>
      <c r="H4" s="5">
        <f>'Pre GDP per capita adjustment'!H5*'GDP per capita adjustmentUS Dat'!$B$15</f>
        <v>0</v>
      </c>
    </row>
    <row r="5" spans="1:8">
      <c r="A5" s="1" t="s">
        <v>5</v>
      </c>
      <c r="B5" s="5">
        <f>'Pre GDP per capita adjustment'!B6*'GDP per capita adjustmentUS Dat'!$B$15</f>
        <v>1668409.4509937237</v>
      </c>
      <c r="C5" s="5">
        <f>'Pre GDP per capita adjustment'!C6*'GDP per capita adjustmentUS Dat'!$B$15</f>
        <v>2283923.7098446013</v>
      </c>
      <c r="D5" s="5">
        <f>'Pre GDP per capita adjustment'!D6*'GDP per capita adjustmentUS Dat'!$B$15</f>
        <v>2283923.7098446013</v>
      </c>
      <c r="E5" s="5">
        <f>'Pre GDP per capita adjustment'!E6*'GDP per capita adjustmentUS Dat'!$B$15</f>
        <v>2283923.7098446013</v>
      </c>
      <c r="F5" s="5">
        <f>'Pre GDP per capita adjustment'!F6*'GDP per capita adjustmentUS Dat'!$B$15</f>
        <v>2283923.7098446013</v>
      </c>
      <c r="G5" s="5">
        <f>'Pre GDP per capita adjustment'!G6*'GDP per capita adjustmentUS Dat'!$B$15</f>
        <v>2283923.7098446013</v>
      </c>
      <c r="H5" s="5">
        <f>'Pre GDP per capita adjustment'!H6*'GDP per capita adjustmentUS Dat'!$B$15</f>
        <v>1668409.4509937237</v>
      </c>
    </row>
    <row r="6" spans="1:8">
      <c r="A6" s="1" t="s">
        <v>6</v>
      </c>
      <c r="B6" s="5">
        <f>'Pre GDP per capita adjustment'!B7*'GDP per capita adjustmentUS Dat'!$B$15</f>
        <v>0</v>
      </c>
      <c r="C6" s="5">
        <f>'Pre GDP per capita adjustment'!C7*'GDP per capita adjustmentUS Dat'!$B$15</f>
        <v>2056.2800262920628</v>
      </c>
      <c r="D6" s="5">
        <f>'Pre GDP per capita adjustment'!D7*'GDP per capita adjustmentUS Dat'!$B$15</f>
        <v>2056.2800262920628</v>
      </c>
      <c r="E6" s="5">
        <f>'Pre GDP per capita adjustment'!E7*'GDP per capita adjustmentUS Dat'!$B$15</f>
        <v>2056.2800262920628</v>
      </c>
      <c r="F6" s="5">
        <f>'Pre GDP per capita adjustment'!F7*'GDP per capita adjustmentUS Dat'!$B$15</f>
        <v>2056.2800262920628</v>
      </c>
      <c r="G6" s="5">
        <f>'Pre GDP per capita adjustment'!G7*'GDP per capita adjustmentUS Dat'!$B$15</f>
        <v>2056.2800262920628</v>
      </c>
      <c r="H6" s="5">
        <f>'Pre GDP per capita adjustment'!H7*'GDP per capita adjustmentUS Dat'!$B$15</f>
        <v>0</v>
      </c>
    </row>
    <row r="7" spans="1:8">
      <c r="A7" s="1" t="s">
        <v>7</v>
      </c>
      <c r="B7" s="5">
        <f>'Pre GDP per capita adjustment'!B8*'GDP per capita adjustmentUS Dat'!$B$15</f>
        <v>329.17124898386885</v>
      </c>
      <c r="C7" s="5">
        <f>'Pre GDP per capita adjustment'!C8*'GDP per capita adjustmentUS Dat'!$B$15</f>
        <v>626.70436156233507</v>
      </c>
      <c r="D7" s="5">
        <f>'Pre GDP per capita adjustment'!D8*'GDP per capita adjustmentUS Dat'!$B$15</f>
        <v>626.70436156233507</v>
      </c>
      <c r="E7" s="5">
        <f>'Pre GDP per capita adjustment'!E8*'GDP per capita adjustmentUS Dat'!$B$15</f>
        <v>626.70436156233507</v>
      </c>
      <c r="F7" s="5">
        <f>'Pre GDP per capita adjustment'!F8*'GDP per capita adjustmentUS Dat'!$B$15</f>
        <v>626.70436156233507</v>
      </c>
      <c r="G7" s="5">
        <f>'Pre GDP per capita adjustment'!G8*'GDP per capita adjustmentUS Dat'!$B$15</f>
        <v>626.70436156233507</v>
      </c>
      <c r="H7" s="5">
        <f>'Pre GDP per capita adjustment'!H8*'GDP per capita adjustmentUS Dat'!$B$15</f>
        <v>329.17124898386885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>
      <selection activeCell="G14" sqref="G14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'Pre GDP per capita adjustment'!B12*'GDP per capita adjustmentUS Dat'!$B$15</f>
        <v>236.28252336467378</v>
      </c>
      <c r="C2" s="6">
        <f>'Pre GDP per capita adjustment'!C12*'GDP per capita adjustmentUS Dat'!$B$15</f>
        <v>449.85486554705784</v>
      </c>
      <c r="D2" s="6">
        <f>'Pre GDP per capita adjustment'!D12*'GDP per capita adjustmentUS Dat'!$B$15</f>
        <v>449.85486554705784</v>
      </c>
      <c r="E2" s="6">
        <f>'Pre GDP per capita adjustment'!E12*'GDP per capita adjustmentUS Dat'!$B$15</f>
        <v>449.85486554705784</v>
      </c>
      <c r="F2" s="6">
        <f>'Pre GDP per capita adjustment'!F12*'GDP per capita adjustmentUS Dat'!$B$15</f>
        <v>449.85486554705784</v>
      </c>
      <c r="G2" s="6">
        <f>'Pre GDP per capita adjustment'!G12*'GDP per capita adjustmentUS Dat'!$B$15</f>
        <v>449.85486554705784</v>
      </c>
      <c r="H2" s="6">
        <f>'Pre GDP per capita adjustment'!H12*'GDP per capita adjustmentUS Dat'!$B$15</f>
        <v>236.28252336467378</v>
      </c>
    </row>
    <row r="3" spans="1:8">
      <c r="A3" s="1" t="s">
        <v>3</v>
      </c>
      <c r="B3" s="6">
        <f>'Pre GDP per capita adjustment'!B13*'GDP per capita adjustmentUS Dat'!$B$15</f>
        <v>8078.2429604331037</v>
      </c>
      <c r="C3" s="6">
        <f>'Pre GDP per capita adjustment'!C13*'GDP per capita adjustmentUS Dat'!$B$15</f>
        <v>10281.400131460314</v>
      </c>
      <c r="D3" s="6">
        <f>'Pre GDP per capita adjustment'!D13*'GDP per capita adjustmentUS Dat'!$B$15</f>
        <v>10281.400131460314</v>
      </c>
      <c r="E3" s="6">
        <f>'Pre GDP per capita adjustment'!E13*'GDP per capita adjustmentUS Dat'!$B$15</f>
        <v>10281.400131460314</v>
      </c>
      <c r="F3" s="6">
        <f>'Pre GDP per capita adjustment'!F13*'GDP per capita adjustmentUS Dat'!$B$15</f>
        <v>10281.400131460314</v>
      </c>
      <c r="G3" s="6">
        <f>'Pre GDP per capita adjustment'!G13*'GDP per capita adjustmentUS Dat'!$B$15</f>
        <v>10281.400131460314</v>
      </c>
      <c r="H3" s="6">
        <f>'Pre GDP per capita adjustment'!H13*'GDP per capita adjustmentUS Dat'!$B$15</f>
        <v>8078.2429604331037</v>
      </c>
    </row>
    <row r="4" spans="1:8">
      <c r="A4" s="1" t="s">
        <v>4</v>
      </c>
      <c r="B4" s="6">
        <f>'Pre GDP per capita adjustment'!B14*'GDP per capita adjustmentUS Dat'!$B$15</f>
        <v>0</v>
      </c>
      <c r="C4" s="6">
        <f>'Pre GDP per capita adjustment'!C14*'GDP per capita adjustmentUS Dat'!$B$15</f>
        <v>1562306.0276102952</v>
      </c>
      <c r="D4" s="6">
        <f>'Pre GDP per capita adjustment'!D14*'GDP per capita adjustmentUS Dat'!$B$15</f>
        <v>1562306.0276102952</v>
      </c>
      <c r="E4" s="6">
        <f>'Pre GDP per capita adjustment'!E14*'GDP per capita adjustmentUS Dat'!$B$15</f>
        <v>1562306.0276102952</v>
      </c>
      <c r="F4" s="6">
        <f>'Pre GDP per capita adjustment'!F14*'GDP per capita adjustmentUS Dat'!$B$15</f>
        <v>1562306.0276102952</v>
      </c>
      <c r="G4" s="6">
        <f>'Pre GDP per capita adjustment'!G14*'GDP per capita adjustmentUS Dat'!$B$15</f>
        <v>1562306.0276102952</v>
      </c>
      <c r="H4" s="6">
        <f>'Pre GDP per capita adjustment'!H14*'GDP per capita adjustmentUS Dat'!$B$15</f>
        <v>0</v>
      </c>
    </row>
    <row r="5" spans="1:8">
      <c r="A5" s="1" t="s">
        <v>5</v>
      </c>
      <c r="B5" s="6">
        <f>'Pre GDP per capita adjustment'!B15*'GDP per capita adjustmentUS Dat'!$B$15</f>
        <v>1668409.4509937237</v>
      </c>
      <c r="C5" s="6">
        <f>'Pre GDP per capita adjustment'!C15*'GDP per capita adjustmentUS Dat'!$B$15</f>
        <v>2283923.7098446013</v>
      </c>
      <c r="D5" s="6">
        <f>'Pre GDP per capita adjustment'!D15*'GDP per capita adjustmentUS Dat'!$B$15</f>
        <v>2283923.7098446013</v>
      </c>
      <c r="E5" s="6">
        <f>'Pre GDP per capita adjustment'!E15*'GDP per capita adjustmentUS Dat'!$B$15</f>
        <v>2283923.7098446013</v>
      </c>
      <c r="F5" s="6">
        <f>'Pre GDP per capita adjustment'!F15*'GDP per capita adjustmentUS Dat'!$B$15</f>
        <v>2283923.7098446013</v>
      </c>
      <c r="G5" s="6">
        <f>'Pre GDP per capita adjustment'!G15*'GDP per capita adjustmentUS Dat'!$B$15</f>
        <v>2283923.7098446013</v>
      </c>
      <c r="H5" s="6">
        <f>'Pre GDP per capita adjustment'!H15*'GDP per capita adjustmentUS Dat'!$B$15</f>
        <v>1668409.4509937237</v>
      </c>
    </row>
    <row r="6" spans="1:8">
      <c r="A6" s="1" t="s">
        <v>6</v>
      </c>
      <c r="B6" s="6">
        <f>'Pre GDP per capita adjustment'!B16*'GDP per capita adjustmentUS Dat'!$B$15</f>
        <v>0</v>
      </c>
      <c r="C6" s="6">
        <f>'Pre GDP per capita adjustment'!C16*'GDP per capita adjustmentUS Dat'!$B$15</f>
        <v>1162408.2445961488</v>
      </c>
      <c r="D6" s="6">
        <f>'Pre GDP per capita adjustment'!D16*'GDP per capita adjustmentUS Dat'!$B$15</f>
        <v>1162408.2445961488</v>
      </c>
      <c r="E6" s="6">
        <f>'Pre GDP per capita adjustment'!E16*'GDP per capita adjustmentUS Dat'!$B$15</f>
        <v>1162408.2445961488</v>
      </c>
      <c r="F6" s="6">
        <f>'Pre GDP per capita adjustment'!F16*'GDP per capita adjustmentUS Dat'!$B$15</f>
        <v>1162408.2445961488</v>
      </c>
      <c r="G6" s="6">
        <f>'Pre GDP per capita adjustment'!G16*'GDP per capita adjustmentUS Dat'!$B$15</f>
        <v>1162408.2445961488</v>
      </c>
      <c r="H6" s="6">
        <f>'Pre GDP per capita adjustment'!H16*'GDP per capita adjustmentUS Dat'!$B$15</f>
        <v>0</v>
      </c>
    </row>
    <row r="7" spans="1:8">
      <c r="A7" s="1" t="s">
        <v>7</v>
      </c>
      <c r="B7" s="6">
        <f>'Pre GDP per capita adjustment'!B17*'GDP per capita adjustmentUS Dat'!$B$15</f>
        <v>0</v>
      </c>
      <c r="C7" s="6">
        <f>'Pre GDP per capita adjustment'!C17*'GDP per capita adjustmentUS Dat'!$B$15</f>
        <v>0</v>
      </c>
      <c r="D7" s="6">
        <f>'Pre GDP per capita adjustment'!D17*'GDP per capita adjustmentUS Dat'!$B$15</f>
        <v>0</v>
      </c>
      <c r="E7" s="6">
        <f>'Pre GDP per capita adjustment'!E17*'GDP per capita adjustmentUS Dat'!$B$15</f>
        <v>0</v>
      </c>
      <c r="F7" s="6">
        <f>'Pre GDP per capita adjustment'!F17*'GDP per capita adjustmentUS Dat'!$B$15</f>
        <v>0</v>
      </c>
      <c r="G7" s="6">
        <f>'Pre GDP per capita adjustment'!G17*'GDP per capita adjustmentUS Dat'!$B$15</f>
        <v>0</v>
      </c>
      <c r="H7" s="6">
        <f>'Pre GDP per capita adjustment'!H17*'GDP per capita adjustmentUS Dat'!$B$15</f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Cost Data</vt:lpstr>
      <vt:lpstr>GDP per capita adjustmentUS Dat</vt:lpstr>
      <vt:lpstr>Pre GDP per capita adjustment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2017-06-22T21:46:10Z</dcterms:created>
  <dcterms:modified xsi:type="dcterms:W3CDTF">2021-05-20T18:13:53Z</dcterms:modified>
</cp:coreProperties>
</file>