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o-model\BECbIC\"/>
    </mc:Choice>
  </mc:AlternateContent>
  <xr:revisionPtr revIDLastSave="0" documentId="13_ncr:1_{648A8BAF-7035-4068-AE9D-CFE11F2ACEE5}" xr6:coauthVersionLast="45" xr6:coauthVersionMax="45" xr10:uidLastSave="{00000000-0000-0000-0000-000000000000}"/>
  <bookViews>
    <workbookView xWindow="4095" yWindow="870" windowWidth="24090" windowHeight="15945" xr2:uid="{00000000-000D-0000-FFFF-FFFF00000000}"/>
  </bookViews>
  <sheets>
    <sheet name="About" sheetId="1" r:id="rId1"/>
    <sheet name="OECD VAL" sheetId="7" r:id="rId2"/>
    <sheet name="OECD Chem Pharma Split" sheetId="8" r:id="rId3"/>
    <sheet name="BECbIC" sheetId="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K2" i="2"/>
  <c r="A1" i="8"/>
  <c r="C2" i="2"/>
  <c r="D2" i="2"/>
  <c r="E2" i="2"/>
  <c r="F2" i="2"/>
  <c r="G2" i="2"/>
  <c r="H2" i="2"/>
  <c r="I2" i="2"/>
  <c r="J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B2" i="2"/>
  <c r="A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EEF11BD2-AF37-4CBB-822E-6A31DF0D234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 xr:uid="{DB22909D-6DEF-427A-9DE4-012C220EA4D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 xr:uid="{250E10D3-1062-4DD3-ACA2-ECD31EF86D7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 xr:uid="{BA4E2F55-F89E-4CFC-9D44-0D980255738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 xr:uid="{6A2248AB-FD7F-4D81-9017-AFD5A0BF36A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 xr:uid="{A657A8B0-625F-41D9-A714-633967FFC6A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 xr:uid="{59304A32-B30E-4E51-B733-34C77E61D8F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 xr:uid="{01AEFE9F-CB22-4E14-B29B-5B1045FB293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 xr:uid="{69844961-6A1D-44CE-A62C-D4BDF93FD81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 xr:uid="{CC3DA8B0-C6A9-4FC0-9464-23612D864C1D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 xr:uid="{6EBC89CE-CDF3-4665-9D22-CDE6F29F39C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CDFB8841-ECC7-4300-90CA-1CD3101EBBB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ABAA4756-53DB-4082-AFD1-0E5F7D4E45F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 xr:uid="{7361015B-B0DA-4571-B485-AE17B6D6934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 xr:uid="{4BC53B10-0905-45A1-AE44-F50D4A0C4A5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 xr:uid="{09020483-B8BF-4C53-A617-D6D6E77CA3E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 xr:uid="{C5FE7FCD-5AA6-4556-81BC-C1DD928FB39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 xr:uid="{17F6894A-A366-4E63-BD3A-DFD66672E41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 xr:uid="{C22E1DC1-1906-4A49-AF5B-36D228D6D95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 xr:uid="{C9F49FEE-1B73-4E82-8F43-D0AB5250B4F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 xr:uid="{0220E9A6-F15A-4287-9109-5CBB2B27001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 xr:uid="{084B4CAE-1EBC-46F1-B3BE-9203FAF4B7D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9" authorId="0" shapeId="0" xr:uid="{B0376147-BE58-4851-973A-B0A5603F664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10E6D036-E3E2-4F94-B0EA-043CBAFE02B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E0B12ECE-9AEB-40F4-82B8-48C064D764D4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84F3AC7D-9E1C-4EF2-8604-5316A64FDD6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DD5DD357-BE63-4807-951E-CCFF5A6E655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EAA92858-47E5-4D1B-B12B-FB56B8CD6EC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8FAC73F4-32CC-408C-8C48-42492CE55B0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745717A5-23A4-460A-AF67-28FC29A5900E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FC3B65F3-BA75-4D9A-A934-1E78E0B182E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0" authorId="0" shapeId="0" xr:uid="{0FF52589-AF87-4D9C-895B-D0CF37A00CF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0" authorId="0" shapeId="0" xr:uid="{4DEEF721-454E-40EC-9786-9B45B2343B5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0" authorId="0" shapeId="0" xr:uid="{CB003191-E0E8-4796-8EBD-5444ABC3FB3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0" authorId="0" shapeId="0" xr:uid="{A15F6DA5-0F58-4DF2-A2A6-AC27212FE61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0" authorId="0" shapeId="0" xr:uid="{CDD17AE6-154C-4173-9DB9-1A37BC0BB3F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0" authorId="0" shapeId="0" xr:uid="{97CC16F7-3884-4C49-B2A7-DC608CE5553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0" authorId="0" shapeId="0" xr:uid="{978EB612-BA98-4957-807A-042927E93D5E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0" authorId="0" shapeId="0" xr:uid="{DA4E556F-AA80-4144-BE4A-F6F669C6803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0" authorId="0" shapeId="0" xr:uid="{D55C0177-370A-48F7-B7C1-CB557D77605D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0" authorId="0" shapeId="0" xr:uid="{22D3F871-D7A1-4ACA-BC22-2720F77B203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1C8FF4E3-5725-46AE-8C02-C328B0D8F32A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BDC0603B-78F6-482E-ADEE-5D5119A63B9A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D23871-8CC2-4939-92F0-8A3E08254D64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A01148A4-EA42-4754-9899-49EECB140B8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414008A8-734C-4437-B821-6F20FAC93B94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<sst xmlns="http://schemas.openxmlformats.org/spreadsheetml/2006/main" count="256" uniqueCount="151">
  <si>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</si>
  <si>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</si>
  <si>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</si>
  <si>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</si>
  <si>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</si>
  <si>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</si>
  <si>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</si>
  <si>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</si>
  <si>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</si>
  <si>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</si>
  <si>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</si>
  <si>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</si>
  <si>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</si>
  <si>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</si>
  <si>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</si>
  <si>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</si>
  <si>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</si>
  <si>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</si>
  <si>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</si>
  <si>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</si>
  <si>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</si>
  <si>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</si>
  <si>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</si>
  <si>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</si>
  <si>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</si>
  <si>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</si>
  <si>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</si>
  <si>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</si>
  <si>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</si>
  <si>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</si>
  <si>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</si>
  <si>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</si>
  <si>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</si>
  <si>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</si>
  <si>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</si>
  <si>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</si>
  <si>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</si>
  <si>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</si>
  <si>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</si>
  <si>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</si>
  <si>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</si>
  <si>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</si>
  <si>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</si>
  <si>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</si>
  <si>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</si>
  <si>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</si>
  <si>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</si>
  <si>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</si>
  <si>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</si>
  <si>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</si>
  <si>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</si>
  <si>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</si>
  <si>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</si>
  <si>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</si>
  <si>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</si>
  <si>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</si>
  <si>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</si>
  <si>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</si>
  <si>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</si>
  <si>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</si>
  <si>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</si>
  <si>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</si>
  <si>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</si>
  <si>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</si>
  <si>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</si>
  <si>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</si>
  <si>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</si>
  <si>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</si>
  <si>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</si>
  <si>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</si>
  <si>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</si>
  <si>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</si>
  <si>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</si>
  <si>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</si>
  <si>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</si>
  <si>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</si>
  <si>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</si>
  <si>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</si>
  <si>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</si>
  <si>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</si>
  <si>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</si>
  <si>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</si>
  <si>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</si>
  <si>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</si>
  <si>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</si>
  <si>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</si>
  <si>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</si>
  <si>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</si>
  <si>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</si>
  <si>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</si>
  <si>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</si>
  <si>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Employee Compensation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</si>
  <si>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</si>
  <si>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</si>
  <si>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</si>
  <si>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</si>
  <si>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</si>
  <si>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</si>
  <si>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</si>
  <si>
    <t>BECbIC BAU Employee Compensation by ISIC Code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</si>
  <si>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</si>
  <si>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</si>
  <si>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</si>
  <si>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</si>
  <si>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</si>
  <si>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</si>
  <si>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</si>
  <si>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</si>
  <si>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</si>
  <si>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</si>
  <si>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</si>
  <si>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</si>
  <si>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</si>
  <si>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</si>
  <si>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</si>
  <si>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</si>
  <si>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</si>
  <si>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</si>
  <si>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</si>
  <si>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</si>
  <si>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</si>
  <si>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</si>
  <si>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</si>
  <si>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</si>
  <si>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</si>
  <si>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</si>
  <si>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</si>
  <si>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</si>
  <si>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</si>
  <si>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</si>
  <si>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</si>
  <si>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</si>
  <si>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</si>
  <si>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</si>
  <si>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</si>
  <si>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</si>
  <si>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</si>
  <si>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</si>
  <si>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</si>
  <si>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</si>
  <si>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</si>
  <si>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ISIC 20</t>
  </si>
  <si>
    <t>ISIC 21</t>
  </si>
  <si>
    <t>Most Industries</t>
  </si>
  <si>
    <t>https://stats.oecd.org/Index.aspx?DataSetCode=IOTSI4_2018</t>
  </si>
  <si>
    <t>Chemicals and Pharmaceuticals Industries</t>
  </si>
  <si>
    <t>STAN Database for Structural Analysis</t>
  </si>
  <si>
    <t>https://stats.oecd.org/Index.aspx?DataSetCode=STANI4_2020</t>
  </si>
  <si>
    <t>Variable: PROD</t>
  </si>
  <si>
    <t>We divide up chemicals and pharmaceuticals (ISIC 20T21) into separate chemicals (ISIC 20)</t>
  </si>
  <si>
    <t>and pharmaceuticals (ISIC 21) industries using data from a different OECD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</si>
</sst>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7" borderId="0" xfId="0" applyFill="1" applyAlignment="1">
      <alignment horizontal="right"/>
    </xf>
    <xf numFmtId="0" fontId="0" fillId="7" borderId="0" xfId="0" applyFill="1"/>
    <xf numFmtId="0" fontId="1" fillId="8" borderId="0" xfId="0" applyFont="1" applyFill="1"/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99</v>
      </c>
    </row>
    <row r="3" spans="1:2" x14ac:dyDescent="0.25">
      <c r="A3" s="1" t="s">
        <v>0</v>
      </c>
      <c r="B3" s="50" t="s">
        <v>143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93</v>
      </c>
    </row>
    <row r="7" spans="1:2" x14ac:dyDescent="0.25">
      <c r="B7" s="3" t="s">
        <v>144</v>
      </c>
    </row>
    <row r="8" spans="1:2" x14ac:dyDescent="0.25">
      <c r="B8" t="s">
        <v>94</v>
      </c>
    </row>
    <row r="10" spans="1:2" x14ac:dyDescent="0.25">
      <c r="B10" s="50" t="s">
        <v>145</v>
      </c>
    </row>
    <row r="11" spans="1:2" x14ac:dyDescent="0.25">
      <c r="B11" t="s">
        <v>1</v>
      </c>
    </row>
    <row r="12" spans="1:2" x14ac:dyDescent="0.25">
      <c r="B12" s="2">
        <v>2020</v>
      </c>
    </row>
    <row r="13" spans="1:2" x14ac:dyDescent="0.25">
      <c r="B13" t="s">
        <v>146</v>
      </c>
    </row>
    <row r="14" spans="1:2" x14ac:dyDescent="0.25">
      <c r="B14" s="3" t="s">
        <v>147</v>
      </c>
    </row>
    <row r="15" spans="1:2" x14ac:dyDescent="0.25">
      <c r="B15" t="s">
        <v>148</v>
      </c>
    </row>
    <row r="17" spans="1:2" x14ac:dyDescent="0.25">
      <c r="A17" s="1" t="s">
        <v>2</v>
      </c>
    </row>
    <row r="18" spans="1:2" x14ac:dyDescent="0.25">
      <c r="A18" t="s">
        <v>95</v>
      </c>
    </row>
    <row r="19" spans="1:2" x14ac:dyDescent="0.25">
      <c r="A19" t="s">
        <v>96</v>
      </c>
    </row>
    <row r="21" spans="1:2" x14ac:dyDescent="0.25">
      <c r="A21" t="s">
        <v>149</v>
      </c>
    </row>
    <row r="22" spans="1:2" x14ac:dyDescent="0.25">
      <c r="A22" t="s">
        <v>150</v>
      </c>
    </row>
    <row r="24" spans="1:2" x14ac:dyDescent="0.25">
      <c r="A24" t="s">
        <v>97</v>
      </c>
    </row>
    <row r="25" spans="1:2" x14ac:dyDescent="0.25">
      <c r="A25" s="16">
        <v>0.9686815713640794</v>
      </c>
      <c r="B25" t="s">
        <v>98</v>
      </c>
    </row>
  </sheetData>
  <hyperlinks>
    <hyperlink ref="B7" r:id="rId1" xr:uid="{676EE023-F1C0-4717-8897-C81C92D54826}"/>
    <hyperlink ref="B14" r:id="rId2" xr:uid="{738871AA-8A85-449E-9916-DE46D7228F9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B116-01EC-4BC2-9D61-4219A6E9217A}">
  <dimension ref="A1:AL12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45</v>
      </c>
    </row>
    <row r="3" spans="1:38" x14ac:dyDescent="0.2">
      <c r="A3" s="17" t="s">
        <v>46</v>
      </c>
      <c r="B3" s="18"/>
      <c r="C3" s="24" t="s">
        <v>47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6"/>
    </row>
    <row r="4" spans="1:38" x14ac:dyDescent="0.2">
      <c r="A4" s="17" t="s">
        <v>4</v>
      </c>
      <c r="B4" s="18"/>
      <c r="C4" s="19" t="s">
        <v>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1"/>
    </row>
    <row r="5" spans="1:38" x14ac:dyDescent="0.2">
      <c r="A5" s="17" t="s">
        <v>6</v>
      </c>
      <c r="B5" s="18"/>
      <c r="C5" s="19" t="s">
        <v>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1"/>
    </row>
    <row r="6" spans="1:38" x14ac:dyDescent="0.2">
      <c r="A6" s="17" t="s">
        <v>8</v>
      </c>
      <c r="B6" s="18"/>
      <c r="C6" s="19" t="s">
        <v>48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1"/>
    </row>
    <row r="7" spans="1:38" ht="126" x14ac:dyDescent="0.2">
      <c r="A7" s="22" t="s">
        <v>49</v>
      </c>
      <c r="B7" s="23"/>
      <c r="C7" s="8" t="s">
        <v>50</v>
      </c>
      <c r="D7" s="8" t="s">
        <v>51</v>
      </c>
      <c r="E7" s="8" t="s">
        <v>52</v>
      </c>
      <c r="F7" s="8" t="s">
        <v>53</v>
      </c>
      <c r="G7" s="8" t="s">
        <v>54</v>
      </c>
      <c r="H7" s="8" t="s">
        <v>55</v>
      </c>
      <c r="I7" s="8" t="s">
        <v>56</v>
      </c>
      <c r="J7" s="8" t="s">
        <v>57</v>
      </c>
      <c r="K7" s="8" t="s">
        <v>58</v>
      </c>
      <c r="L7" s="8" t="s">
        <v>59</v>
      </c>
      <c r="M7" s="8" t="s">
        <v>60</v>
      </c>
      <c r="N7" s="8" t="s">
        <v>61</v>
      </c>
      <c r="O7" s="8" t="s">
        <v>62</v>
      </c>
      <c r="P7" s="8" t="s">
        <v>63</v>
      </c>
      <c r="Q7" s="8" t="s">
        <v>64</v>
      </c>
      <c r="R7" s="8" t="s">
        <v>65</v>
      </c>
      <c r="S7" s="8" t="s">
        <v>66</v>
      </c>
      <c r="T7" s="8" t="s">
        <v>67</v>
      </c>
      <c r="U7" s="8" t="s">
        <v>68</v>
      </c>
      <c r="V7" s="8" t="s">
        <v>69</v>
      </c>
      <c r="W7" s="8" t="s">
        <v>70</v>
      </c>
      <c r="X7" s="8" t="s">
        <v>71</v>
      </c>
      <c r="Y7" s="8" t="s">
        <v>72</v>
      </c>
      <c r="Z7" s="8" t="s">
        <v>73</v>
      </c>
      <c r="AA7" s="8" t="s">
        <v>74</v>
      </c>
      <c r="AB7" s="8" t="s">
        <v>75</v>
      </c>
      <c r="AC7" s="8" t="s">
        <v>76</v>
      </c>
      <c r="AD7" s="8" t="s">
        <v>77</v>
      </c>
      <c r="AE7" s="8" t="s">
        <v>78</v>
      </c>
      <c r="AF7" s="8" t="s">
        <v>79</v>
      </c>
      <c r="AG7" s="8" t="s">
        <v>80</v>
      </c>
      <c r="AH7" s="8" t="s">
        <v>81</v>
      </c>
      <c r="AI7" s="8" t="s">
        <v>82</v>
      </c>
      <c r="AJ7" s="8" t="s">
        <v>83</v>
      </c>
      <c r="AK7" s="8" t="s">
        <v>84</v>
      </c>
      <c r="AL7" s="8" t="s">
        <v>85</v>
      </c>
    </row>
    <row r="8" spans="1:38" ht="13.5" x14ac:dyDescent="0.25">
      <c r="A8" s="9" t="s">
        <v>86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21" x14ac:dyDescent="0.25">
      <c r="A9" s="11" t="s">
        <v>87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1" x14ac:dyDescent="0.25">
      <c r="A10" s="11" t="s">
        <v>88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1" x14ac:dyDescent="0.25">
      <c r="A11" s="11" t="s">
        <v>89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">
      <c r="A12" s="14" t="s">
        <v>90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7A9908BF-E2DD-4D69-BCE4-1F9CB14D94BB}"/>
    <hyperlink ref="C3" r:id="rId2" display="http://localhost/OECDStat_Metadata/ShowMetadata.ashx?Dataset=IOTSI4_2018&amp;Coords=[VAR].[VAL]&amp;ShowOnWeb=true&amp;Lang=en" xr:uid="{0966C450-36F9-4126-A82E-9D08BE3AF7A9}"/>
    <hyperlink ref="A12" r:id="rId3" display="https://stats-3.oecd.org/index.aspx?DatasetCode=IOTSI4_2018" xr:uid="{1C840AFB-BA5E-4F85-81DB-82D64D9AAE22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46F6-C76E-49FD-A090-AD4B65FAC91F}">
  <dimension ref="A1:N35"/>
  <sheetViews>
    <sheetView topLeftCell="A2" workbookViewId="0">
      <selection activeCell="A2" sqref="A2"/>
    </sheetView>
  </sheetViews>
  <sheetFormatPr defaultRowHeight="15" x14ac:dyDescent="0.25"/>
  <cols>
    <col min="1" max="1" width="27.42578125" customWidth="1"/>
    <col min="2" max="2" width="2.42578125" customWidth="1"/>
    <col min="3" max="14" width="14.140625" customWidth="1"/>
  </cols>
  <sheetData>
    <row r="1" spans="1:14" hidden="1" x14ac:dyDescent="0.25">
      <c r="A1" s="27" t="e">
        <f ca="1">DotStatQuery(B1)</f>
        <v>#NAME?</v>
      </c>
      <c r="B1" s="27" t="s">
        <v>100</v>
      </c>
    </row>
    <row r="2" spans="1:14" ht="24" x14ac:dyDescent="0.25">
      <c r="A2" s="28" t="s">
        <v>101</v>
      </c>
    </row>
    <row r="3" spans="1:14" x14ac:dyDescent="0.25">
      <c r="A3" s="29" t="s">
        <v>6</v>
      </c>
      <c r="B3" s="30"/>
      <c r="C3" s="31" t="s">
        <v>7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3"/>
    </row>
    <row r="4" spans="1:14" ht="24" customHeight="1" x14ac:dyDescent="0.25">
      <c r="A4" s="34" t="s">
        <v>46</v>
      </c>
      <c r="B4" s="35"/>
      <c r="C4" s="36" t="s">
        <v>102</v>
      </c>
      <c r="D4" s="37"/>
      <c r="E4" s="36" t="s">
        <v>103</v>
      </c>
      <c r="F4" s="37"/>
      <c r="G4" s="36" t="s">
        <v>104</v>
      </c>
      <c r="H4" s="37"/>
      <c r="I4" s="36" t="s">
        <v>89</v>
      </c>
      <c r="J4" s="37"/>
      <c r="K4" s="36" t="s">
        <v>88</v>
      </c>
      <c r="L4" s="37"/>
      <c r="M4" s="36" t="s">
        <v>105</v>
      </c>
      <c r="N4" s="37"/>
    </row>
    <row r="5" spans="1:14" ht="63" x14ac:dyDescent="0.25">
      <c r="A5" s="34" t="s">
        <v>106</v>
      </c>
      <c r="B5" s="35"/>
      <c r="C5" s="38" t="s">
        <v>107</v>
      </c>
      <c r="D5" s="38" t="s">
        <v>108</v>
      </c>
      <c r="E5" s="38" t="s">
        <v>107</v>
      </c>
      <c r="F5" s="38" t="s">
        <v>108</v>
      </c>
      <c r="G5" s="38" t="s">
        <v>107</v>
      </c>
      <c r="H5" s="38" t="s">
        <v>108</v>
      </c>
      <c r="I5" s="38" t="s">
        <v>107</v>
      </c>
      <c r="J5" s="38" t="s">
        <v>108</v>
      </c>
      <c r="K5" s="38" t="s">
        <v>107</v>
      </c>
      <c r="L5" s="38" t="s">
        <v>108</v>
      </c>
      <c r="M5" s="38" t="s">
        <v>107</v>
      </c>
      <c r="N5" s="38" t="s">
        <v>108</v>
      </c>
    </row>
    <row r="6" spans="1:14" x14ac:dyDescent="0.25">
      <c r="A6" s="39" t="s">
        <v>4</v>
      </c>
      <c r="B6" s="40" t="s">
        <v>9</v>
      </c>
      <c r="C6" s="40" t="s">
        <v>9</v>
      </c>
      <c r="D6" s="40" t="s">
        <v>9</v>
      </c>
      <c r="E6" s="40" t="s">
        <v>9</v>
      </c>
      <c r="F6" s="40" t="s">
        <v>9</v>
      </c>
      <c r="G6" s="40" t="s">
        <v>9</v>
      </c>
      <c r="H6" s="40" t="s">
        <v>9</v>
      </c>
      <c r="I6" s="40" t="s">
        <v>9</v>
      </c>
      <c r="J6" s="40" t="s">
        <v>9</v>
      </c>
      <c r="K6" s="40" t="s">
        <v>9</v>
      </c>
      <c r="L6" s="40" t="s">
        <v>9</v>
      </c>
      <c r="M6" s="40" t="s">
        <v>9</v>
      </c>
      <c r="N6" s="40" t="s">
        <v>9</v>
      </c>
    </row>
    <row r="7" spans="1:14" x14ac:dyDescent="0.25">
      <c r="A7" s="41" t="s">
        <v>109</v>
      </c>
      <c r="B7" s="40" t="s">
        <v>9</v>
      </c>
      <c r="C7" s="42">
        <v>17390</v>
      </c>
      <c r="D7" s="42">
        <v>10427</v>
      </c>
      <c r="E7" s="42">
        <v>6061</v>
      </c>
      <c r="F7" s="42">
        <v>3451</v>
      </c>
      <c r="G7" s="42">
        <v>2949</v>
      </c>
      <c r="H7" s="42">
        <v>1466</v>
      </c>
      <c r="I7" s="42">
        <v>2957</v>
      </c>
      <c r="J7" s="42">
        <v>1941</v>
      </c>
      <c r="K7" s="42">
        <v>151</v>
      </c>
      <c r="L7" s="42">
        <v>48</v>
      </c>
      <c r="M7" s="42">
        <v>31.715</v>
      </c>
      <c r="N7" s="42">
        <v>16.427</v>
      </c>
    </row>
    <row r="8" spans="1:14" x14ac:dyDescent="0.25">
      <c r="A8" s="41" t="s">
        <v>110</v>
      </c>
      <c r="B8" s="40" t="s">
        <v>9</v>
      </c>
      <c r="C8" s="43">
        <v>13142.207</v>
      </c>
      <c r="D8" s="43">
        <v>4268.8580000000002</v>
      </c>
      <c r="E8" s="43">
        <v>2750.683</v>
      </c>
      <c r="F8" s="43">
        <v>2190.2440000000001</v>
      </c>
      <c r="G8" s="43">
        <v>1169.6790000000001</v>
      </c>
      <c r="H8" s="43">
        <v>999.32500000000005</v>
      </c>
      <c r="I8" s="43">
        <v>1540.5920000000001</v>
      </c>
      <c r="J8" s="43">
        <v>1143.9290000000001</v>
      </c>
      <c r="K8" s="43">
        <v>40.411999999999999</v>
      </c>
      <c r="L8" s="43">
        <v>46.99</v>
      </c>
      <c r="M8" s="43">
        <v>17.47</v>
      </c>
      <c r="N8" s="43">
        <v>15.18</v>
      </c>
    </row>
    <row r="9" spans="1:14" x14ac:dyDescent="0.25">
      <c r="A9" s="41" t="s">
        <v>111</v>
      </c>
      <c r="B9" s="40" t="s">
        <v>9</v>
      </c>
      <c r="C9" s="42">
        <v>32184.7</v>
      </c>
      <c r="D9" s="42">
        <v>15967.8</v>
      </c>
      <c r="E9" s="42">
        <v>9208.1</v>
      </c>
      <c r="F9" s="42">
        <v>5799.6</v>
      </c>
      <c r="G9" s="42">
        <v>4169.7</v>
      </c>
      <c r="H9" s="42">
        <v>2219.6999999999998</v>
      </c>
      <c r="I9" s="42">
        <v>5127.8</v>
      </c>
      <c r="J9" s="42">
        <v>3664</v>
      </c>
      <c r="K9" s="42">
        <v>-89.4</v>
      </c>
      <c r="L9" s="42">
        <v>-84.1</v>
      </c>
      <c r="M9" s="42">
        <v>44</v>
      </c>
      <c r="N9" s="42">
        <v>23.4</v>
      </c>
    </row>
    <row r="10" spans="1:14" x14ac:dyDescent="0.25">
      <c r="A10" s="41" t="s">
        <v>112</v>
      </c>
      <c r="B10" s="40" t="s">
        <v>9</v>
      </c>
      <c r="C10" s="43">
        <v>4296151.79</v>
      </c>
      <c r="D10" s="43">
        <v>1176806.6969999999</v>
      </c>
      <c r="E10" s="43">
        <v>1262313.6129999999</v>
      </c>
      <c r="F10" s="43">
        <v>414529.82299999997</v>
      </c>
      <c r="G10" s="43">
        <v>410617.86</v>
      </c>
      <c r="H10" s="43">
        <v>197186.617</v>
      </c>
      <c r="I10" s="43">
        <v>825702.42099999997</v>
      </c>
      <c r="J10" s="43">
        <v>207059.06099999999</v>
      </c>
      <c r="K10" s="43">
        <v>25993.348999999998</v>
      </c>
      <c r="L10" s="43">
        <v>10284.14</v>
      </c>
      <c r="M10" s="43" t="s">
        <v>113</v>
      </c>
      <c r="N10" s="43" t="s">
        <v>113</v>
      </c>
    </row>
    <row r="11" spans="1:14" x14ac:dyDescent="0.25">
      <c r="A11" s="41" t="s">
        <v>114</v>
      </c>
      <c r="B11" s="40" t="s">
        <v>9</v>
      </c>
      <c r="C11" s="42">
        <v>155577</v>
      </c>
      <c r="D11" s="42">
        <v>41847</v>
      </c>
      <c r="E11" s="42">
        <v>40096</v>
      </c>
      <c r="F11" s="42">
        <v>17707</v>
      </c>
      <c r="G11" s="42">
        <v>14359</v>
      </c>
      <c r="H11" s="42">
        <v>4980</v>
      </c>
      <c r="I11" s="42">
        <v>25779</v>
      </c>
      <c r="J11" s="42">
        <v>12717</v>
      </c>
      <c r="K11" s="42">
        <v>-42</v>
      </c>
      <c r="L11" s="42">
        <v>10</v>
      </c>
      <c r="M11" s="42">
        <v>30.922000000000001</v>
      </c>
      <c r="N11" s="42">
        <v>11.698</v>
      </c>
    </row>
    <row r="12" spans="1:14" x14ac:dyDescent="0.25">
      <c r="A12" s="41" t="s">
        <v>115</v>
      </c>
      <c r="B12" s="40" t="s">
        <v>9</v>
      </c>
      <c r="C12" s="43">
        <v>41360</v>
      </c>
      <c r="D12" s="43">
        <v>92114</v>
      </c>
      <c r="E12" s="43">
        <v>18022</v>
      </c>
      <c r="F12" s="43">
        <v>60233</v>
      </c>
      <c r="G12" s="43">
        <v>6417</v>
      </c>
      <c r="H12" s="43">
        <v>16429</v>
      </c>
      <c r="I12" s="43">
        <v>11520</v>
      </c>
      <c r="J12" s="43">
        <v>43707</v>
      </c>
      <c r="K12" s="43">
        <v>85</v>
      </c>
      <c r="L12" s="43">
        <v>98</v>
      </c>
      <c r="M12" s="43">
        <v>11.451000000000001</v>
      </c>
      <c r="N12" s="43">
        <v>22.722000000000001</v>
      </c>
    </row>
    <row r="13" spans="1:14" x14ac:dyDescent="0.25">
      <c r="A13" s="41" t="s">
        <v>116</v>
      </c>
      <c r="B13" s="40" t="s">
        <v>9</v>
      </c>
      <c r="C13" s="42">
        <v>429.8</v>
      </c>
      <c r="D13" s="42">
        <v>45.4</v>
      </c>
      <c r="E13" s="42">
        <v>106.1</v>
      </c>
      <c r="F13" s="42">
        <v>11</v>
      </c>
      <c r="G13" s="42">
        <v>50.2</v>
      </c>
      <c r="H13" s="42">
        <v>9.1999999999999993</v>
      </c>
      <c r="I13" s="42">
        <v>56</v>
      </c>
      <c r="J13" s="42">
        <v>1.8</v>
      </c>
      <c r="K13" s="42">
        <v>-0.1</v>
      </c>
      <c r="L13" s="42">
        <v>0</v>
      </c>
      <c r="M13" s="42">
        <v>3.1</v>
      </c>
      <c r="N13" s="42">
        <v>0.3</v>
      </c>
    </row>
    <row r="14" spans="1:14" x14ac:dyDescent="0.25">
      <c r="A14" s="41" t="s">
        <v>117</v>
      </c>
      <c r="B14" s="40" t="s">
        <v>9</v>
      </c>
      <c r="C14" s="43">
        <v>7559</v>
      </c>
      <c r="D14" s="43">
        <v>1835</v>
      </c>
      <c r="E14" s="43">
        <v>2022</v>
      </c>
      <c r="F14" s="43">
        <v>1315</v>
      </c>
      <c r="G14" s="43">
        <v>775</v>
      </c>
      <c r="H14" s="43">
        <v>264</v>
      </c>
      <c r="I14" s="43">
        <v>1266</v>
      </c>
      <c r="J14" s="43">
        <v>1056</v>
      </c>
      <c r="K14" s="43">
        <v>-19</v>
      </c>
      <c r="L14" s="43">
        <v>-5</v>
      </c>
      <c r="M14" s="43">
        <v>12.8</v>
      </c>
      <c r="N14" s="43">
        <v>4.4000000000000004</v>
      </c>
    </row>
    <row r="15" spans="1:14" x14ac:dyDescent="0.25">
      <c r="A15" s="41" t="s">
        <v>118</v>
      </c>
      <c r="B15" s="40" t="s">
        <v>9</v>
      </c>
      <c r="C15" s="42">
        <v>64869</v>
      </c>
      <c r="D15" s="42">
        <v>26029</v>
      </c>
      <c r="E15" s="42">
        <v>19595</v>
      </c>
      <c r="F15" s="42">
        <v>12412</v>
      </c>
      <c r="G15" s="42">
        <v>8882</v>
      </c>
      <c r="H15" s="42">
        <v>4218</v>
      </c>
      <c r="I15" s="42">
        <v>9941</v>
      </c>
      <c r="J15" s="42">
        <v>7853</v>
      </c>
      <c r="K15" s="42">
        <v>772</v>
      </c>
      <c r="L15" s="42">
        <v>341</v>
      </c>
      <c r="M15" s="42">
        <v>111</v>
      </c>
      <c r="N15" s="42">
        <v>46</v>
      </c>
    </row>
    <row r="16" spans="1:14" x14ac:dyDescent="0.25">
      <c r="A16" s="41" t="s">
        <v>119</v>
      </c>
      <c r="B16" s="40" t="s">
        <v>9</v>
      </c>
      <c r="C16" s="43">
        <v>137727</v>
      </c>
      <c r="D16" s="43">
        <v>46535</v>
      </c>
      <c r="E16" s="43">
        <v>45580</v>
      </c>
      <c r="F16" s="43">
        <v>22858</v>
      </c>
      <c r="G16" s="43">
        <v>24028</v>
      </c>
      <c r="H16" s="43">
        <v>8909</v>
      </c>
      <c r="I16" s="43">
        <v>21374</v>
      </c>
      <c r="J16" s="43">
        <v>13883</v>
      </c>
      <c r="K16" s="43">
        <v>178</v>
      </c>
      <c r="L16" s="43">
        <v>66</v>
      </c>
      <c r="M16" s="43">
        <v>348</v>
      </c>
      <c r="N16" s="43">
        <v>131</v>
      </c>
    </row>
    <row r="17" spans="1:14" x14ac:dyDescent="0.25">
      <c r="A17" s="41" t="s">
        <v>120</v>
      </c>
      <c r="B17" s="40" t="s">
        <v>9</v>
      </c>
      <c r="C17" s="42">
        <v>1561214</v>
      </c>
      <c r="D17" s="42">
        <v>950652</v>
      </c>
      <c r="E17" s="42">
        <v>392029</v>
      </c>
      <c r="F17" s="42">
        <v>450794</v>
      </c>
      <c r="G17" s="42">
        <v>89594</v>
      </c>
      <c r="H17" s="42">
        <v>149504</v>
      </c>
      <c r="I17" s="42">
        <v>294084</v>
      </c>
      <c r="J17" s="42">
        <v>298569</v>
      </c>
      <c r="K17" s="42">
        <v>8351</v>
      </c>
      <c r="L17" s="42">
        <v>2721</v>
      </c>
      <c r="M17" s="42">
        <v>16.291</v>
      </c>
      <c r="N17" s="42">
        <v>20.789000000000001</v>
      </c>
    </row>
    <row r="18" spans="1:14" x14ac:dyDescent="0.25">
      <c r="A18" s="41" t="s">
        <v>121</v>
      </c>
      <c r="B18" s="40" t="s">
        <v>9</v>
      </c>
      <c r="C18" s="43">
        <v>50506.5</v>
      </c>
      <c r="D18" s="43">
        <v>25044.1</v>
      </c>
      <c r="E18" s="43">
        <v>10896.2</v>
      </c>
      <c r="F18" s="43">
        <v>8888.5</v>
      </c>
      <c r="G18" s="43">
        <v>5723.3</v>
      </c>
      <c r="H18" s="43">
        <v>4034.3</v>
      </c>
      <c r="I18" s="43">
        <v>4864.1000000000004</v>
      </c>
      <c r="J18" s="43">
        <v>4486.5</v>
      </c>
      <c r="K18" s="43">
        <v>308.8</v>
      </c>
      <c r="L18" s="43">
        <v>367.7</v>
      </c>
      <c r="M18" s="43">
        <v>109.7</v>
      </c>
      <c r="N18" s="43">
        <v>59.9</v>
      </c>
    </row>
    <row r="19" spans="1:14" x14ac:dyDescent="0.25">
      <c r="A19" s="41" t="s">
        <v>122</v>
      </c>
      <c r="B19" s="40" t="s">
        <v>9</v>
      </c>
      <c r="C19" s="42">
        <v>22424500</v>
      </c>
      <c r="D19" s="42">
        <v>9255400</v>
      </c>
      <c r="E19" s="42">
        <v>8516400</v>
      </c>
      <c r="F19" s="42">
        <v>3015900</v>
      </c>
      <c r="G19" s="42">
        <v>2266700</v>
      </c>
      <c r="H19" s="42">
        <v>802700</v>
      </c>
      <c r="I19" s="42" t="s">
        <v>113</v>
      </c>
      <c r="J19" s="42" t="s">
        <v>113</v>
      </c>
      <c r="K19" s="42" t="s">
        <v>113</v>
      </c>
      <c r="L19" s="42" t="s">
        <v>113</v>
      </c>
      <c r="M19" s="42">
        <v>328</v>
      </c>
      <c r="N19" s="42">
        <v>124</v>
      </c>
    </row>
    <row r="20" spans="1:14" x14ac:dyDescent="0.25">
      <c r="A20" s="41" t="s">
        <v>123</v>
      </c>
      <c r="B20" s="40" t="s">
        <v>9</v>
      </c>
      <c r="C20" s="43">
        <v>144820316</v>
      </c>
      <c r="D20" s="43">
        <v>17629352</v>
      </c>
      <c r="E20" s="43">
        <v>38090317</v>
      </c>
      <c r="F20" s="43">
        <v>6699394</v>
      </c>
      <c r="G20" s="43">
        <v>9391789</v>
      </c>
      <c r="H20" s="43">
        <v>1980796</v>
      </c>
      <c r="I20" s="43">
        <v>28334763</v>
      </c>
      <c r="J20" s="43">
        <v>4673860</v>
      </c>
      <c r="K20" s="43">
        <v>363765</v>
      </c>
      <c r="L20" s="43">
        <v>44738</v>
      </c>
      <c r="M20" s="43">
        <v>175.2</v>
      </c>
      <c r="N20" s="43">
        <v>44.2</v>
      </c>
    </row>
    <row r="21" spans="1:14" x14ac:dyDescent="0.25">
      <c r="A21" s="41" t="s">
        <v>124</v>
      </c>
      <c r="B21" s="40" t="s">
        <v>9</v>
      </c>
      <c r="C21" s="42">
        <v>245.93</v>
      </c>
      <c r="D21" s="42">
        <v>156.44999999999999</v>
      </c>
      <c r="E21" s="42">
        <v>61.082999999999998</v>
      </c>
      <c r="F21" s="42">
        <v>78.703999999999994</v>
      </c>
      <c r="G21" s="42">
        <v>33.743000000000002</v>
      </c>
      <c r="H21" s="42">
        <v>41.521000000000001</v>
      </c>
      <c r="I21" s="42">
        <v>26.463999999999999</v>
      </c>
      <c r="J21" s="42">
        <v>36.499000000000002</v>
      </c>
      <c r="K21" s="42">
        <v>0.876</v>
      </c>
      <c r="L21" s="42">
        <v>0.68400000000000005</v>
      </c>
      <c r="M21" s="42">
        <v>2.8730000000000002</v>
      </c>
      <c r="N21" s="42">
        <v>2.351</v>
      </c>
    </row>
    <row r="22" spans="1:14" x14ac:dyDescent="0.25">
      <c r="A22" s="44" t="s">
        <v>125</v>
      </c>
      <c r="B22" s="40" t="s">
        <v>9</v>
      </c>
      <c r="C22" s="43">
        <v>2026.5</v>
      </c>
      <c r="D22" s="43">
        <v>215.7</v>
      </c>
      <c r="E22" s="43">
        <v>532.5</v>
      </c>
      <c r="F22" s="43">
        <v>169.2</v>
      </c>
      <c r="G22" s="43">
        <v>126.7</v>
      </c>
      <c r="H22" s="43">
        <v>17.5</v>
      </c>
      <c r="I22" s="43">
        <v>407.4</v>
      </c>
      <c r="J22" s="43">
        <v>151.69999999999999</v>
      </c>
      <c r="K22" s="43">
        <v>-1.5</v>
      </c>
      <c r="L22" s="43">
        <v>0.1</v>
      </c>
      <c r="M22" s="43">
        <v>6.6</v>
      </c>
      <c r="N22" s="43">
        <v>0.2</v>
      </c>
    </row>
    <row r="23" spans="1:14" x14ac:dyDescent="0.25">
      <c r="A23" s="41" t="s">
        <v>126</v>
      </c>
      <c r="B23" s="40" t="s">
        <v>9</v>
      </c>
      <c r="C23" s="42">
        <v>720647.26100000006</v>
      </c>
      <c r="D23" s="42">
        <v>275739.48700000002</v>
      </c>
      <c r="E23" s="42">
        <v>210925.78400000001</v>
      </c>
      <c r="F23" s="42">
        <v>65884.478000000003</v>
      </c>
      <c r="G23" s="42">
        <v>38561.97</v>
      </c>
      <c r="H23" s="42">
        <v>25493.957999999999</v>
      </c>
      <c r="I23" s="42">
        <v>170135.56</v>
      </c>
      <c r="J23" s="42">
        <v>39511.928999999996</v>
      </c>
      <c r="K23" s="42">
        <v>2228.2539999999999</v>
      </c>
      <c r="L23" s="42">
        <v>878.59100000000001</v>
      </c>
      <c r="M23" s="42">
        <v>155.35499999999999</v>
      </c>
      <c r="N23" s="42">
        <v>118.422</v>
      </c>
    </row>
    <row r="24" spans="1:14" x14ac:dyDescent="0.25">
      <c r="A24" s="41" t="s">
        <v>127</v>
      </c>
      <c r="B24" s="40" t="s">
        <v>9</v>
      </c>
      <c r="C24" s="43">
        <v>41782</v>
      </c>
      <c r="D24" s="43">
        <v>5784</v>
      </c>
      <c r="E24" s="43">
        <v>9497</v>
      </c>
      <c r="F24" s="43">
        <v>2423</v>
      </c>
      <c r="G24" s="43">
        <v>3475</v>
      </c>
      <c r="H24" s="43">
        <v>902</v>
      </c>
      <c r="I24" s="43">
        <v>6007</v>
      </c>
      <c r="J24" s="43">
        <v>1552</v>
      </c>
      <c r="K24" s="43">
        <v>15</v>
      </c>
      <c r="L24" s="43">
        <v>-31</v>
      </c>
      <c r="M24" s="43">
        <v>43</v>
      </c>
      <c r="N24" s="43">
        <v>13</v>
      </c>
    </row>
    <row r="25" spans="1:14" x14ac:dyDescent="0.25">
      <c r="A25" s="41" t="s">
        <v>128</v>
      </c>
      <c r="B25" s="40" t="s">
        <v>9</v>
      </c>
      <c r="C25" s="42">
        <v>56741</v>
      </c>
      <c r="D25" s="42">
        <v>12448</v>
      </c>
      <c r="E25" s="42">
        <v>15300</v>
      </c>
      <c r="F25" s="42">
        <v>6492</v>
      </c>
      <c r="G25" s="42">
        <v>7609</v>
      </c>
      <c r="H25" s="42">
        <v>2019</v>
      </c>
      <c r="I25" s="42">
        <v>7709</v>
      </c>
      <c r="J25" s="42">
        <v>4473</v>
      </c>
      <c r="K25" s="42">
        <v>-18</v>
      </c>
      <c r="L25" s="42">
        <v>0</v>
      </c>
      <c r="M25" s="42">
        <v>9.3000000000000007</v>
      </c>
      <c r="N25" s="42">
        <v>2.5</v>
      </c>
    </row>
    <row r="26" spans="1:14" x14ac:dyDescent="0.25">
      <c r="A26" s="41" t="s">
        <v>129</v>
      </c>
      <c r="B26" s="40" t="s">
        <v>9</v>
      </c>
      <c r="C26" s="43">
        <v>4356.4840000000004</v>
      </c>
      <c r="D26" s="43">
        <v>1175.9290000000001</v>
      </c>
      <c r="E26" s="43">
        <v>878.67700000000002</v>
      </c>
      <c r="F26" s="43">
        <v>505.16399999999999</v>
      </c>
      <c r="G26" s="43">
        <v>356.76100000000002</v>
      </c>
      <c r="H26" s="43">
        <v>204.215</v>
      </c>
      <c r="I26" s="43">
        <v>503.59199999999998</v>
      </c>
      <c r="J26" s="43">
        <v>225.114</v>
      </c>
      <c r="K26" s="43">
        <v>18.324000000000002</v>
      </c>
      <c r="L26" s="43">
        <v>75.834999999999994</v>
      </c>
      <c r="M26" s="43">
        <v>12.057</v>
      </c>
      <c r="N26" s="43">
        <v>6.2270000000000003</v>
      </c>
    </row>
    <row r="27" spans="1:14" x14ac:dyDescent="0.25">
      <c r="A27" s="41" t="s">
        <v>130</v>
      </c>
      <c r="B27" s="40" t="s">
        <v>9</v>
      </c>
      <c r="C27" s="42">
        <v>1907.855</v>
      </c>
      <c r="D27" s="42">
        <v>209.029</v>
      </c>
      <c r="E27" s="42">
        <v>646.14</v>
      </c>
      <c r="F27" s="42">
        <v>55.09</v>
      </c>
      <c r="G27" s="42">
        <v>156.30000000000001</v>
      </c>
      <c r="H27" s="42">
        <v>45.83</v>
      </c>
      <c r="I27" s="42">
        <v>492.09699999999998</v>
      </c>
      <c r="J27" s="42">
        <v>9.3350000000000009</v>
      </c>
      <c r="K27" s="42">
        <v>-2.2650000000000001</v>
      </c>
      <c r="L27" s="42">
        <v>-7.2999999999999995E-2</v>
      </c>
      <c r="M27" s="42">
        <v>8.5920000000000005</v>
      </c>
      <c r="N27" s="42">
        <v>2.2280000000000002</v>
      </c>
    </row>
    <row r="28" spans="1:14" x14ac:dyDescent="0.25">
      <c r="A28" s="41" t="s">
        <v>131</v>
      </c>
      <c r="B28" s="40" t="s">
        <v>9</v>
      </c>
      <c r="C28" s="43">
        <v>36741</v>
      </c>
      <c r="D28" s="43">
        <v>15161</v>
      </c>
      <c r="E28" s="43">
        <v>8061</v>
      </c>
      <c r="F28" s="43">
        <v>6833</v>
      </c>
      <c r="G28" s="43">
        <v>3954</v>
      </c>
      <c r="H28" s="43">
        <v>2115</v>
      </c>
      <c r="I28" s="43">
        <v>4057</v>
      </c>
      <c r="J28" s="43">
        <v>4711</v>
      </c>
      <c r="K28" s="43">
        <v>50</v>
      </c>
      <c r="L28" s="43">
        <v>7</v>
      </c>
      <c r="M28" s="43">
        <v>83.8</v>
      </c>
      <c r="N28" s="43">
        <v>39.9</v>
      </c>
    </row>
    <row r="29" spans="1:14" x14ac:dyDescent="0.25">
      <c r="A29" s="41" t="s">
        <v>132</v>
      </c>
      <c r="B29" s="40" t="s">
        <v>9</v>
      </c>
      <c r="C29" s="42">
        <v>23031.416700000002</v>
      </c>
      <c r="D29" s="42">
        <v>80032.204400000002</v>
      </c>
      <c r="E29" s="42">
        <v>7470.1342000000004</v>
      </c>
      <c r="F29" s="42">
        <v>28686.775900000001</v>
      </c>
      <c r="G29" s="42" t="s">
        <v>113</v>
      </c>
      <c r="H29" s="42" t="s">
        <v>113</v>
      </c>
      <c r="I29" s="42" t="s">
        <v>113</v>
      </c>
      <c r="J29" s="42" t="s">
        <v>113</v>
      </c>
      <c r="K29" s="42" t="s">
        <v>113</v>
      </c>
      <c r="L29" s="42" t="s">
        <v>113</v>
      </c>
      <c r="M29" s="42">
        <v>29.100999999999999</v>
      </c>
      <c r="N29" s="42">
        <v>46.713000000000001</v>
      </c>
    </row>
    <row r="30" spans="1:14" x14ac:dyDescent="0.25">
      <c r="A30" s="41" t="s">
        <v>133</v>
      </c>
      <c r="B30" s="40" t="s">
        <v>9</v>
      </c>
      <c r="C30" s="43">
        <v>32794</v>
      </c>
      <c r="D30" s="43">
        <v>21282</v>
      </c>
      <c r="E30" s="43">
        <v>12217</v>
      </c>
      <c r="F30" s="43">
        <v>11848</v>
      </c>
      <c r="G30" s="43">
        <v>6748</v>
      </c>
      <c r="H30" s="43">
        <v>4114</v>
      </c>
      <c r="I30" s="43">
        <v>5410</v>
      </c>
      <c r="J30" s="43">
        <v>7721</v>
      </c>
      <c r="K30" s="43">
        <v>59</v>
      </c>
      <c r="L30" s="43">
        <v>13</v>
      </c>
      <c r="M30" s="43">
        <v>96.19</v>
      </c>
      <c r="N30" s="43">
        <v>40.64</v>
      </c>
    </row>
    <row r="31" spans="1:14" x14ac:dyDescent="0.25">
      <c r="A31" s="41" t="s">
        <v>134</v>
      </c>
      <c r="B31" s="40" t="s">
        <v>9</v>
      </c>
      <c r="C31" s="42">
        <v>515221</v>
      </c>
      <c r="D31" s="42">
        <v>266206</v>
      </c>
      <c r="E31" s="42">
        <v>184192</v>
      </c>
      <c r="F31" s="42">
        <v>143569</v>
      </c>
      <c r="G31" s="42">
        <v>54606</v>
      </c>
      <c r="H31" s="42">
        <v>45877</v>
      </c>
      <c r="I31" s="42">
        <v>120465</v>
      </c>
      <c r="J31" s="42">
        <v>94460</v>
      </c>
      <c r="K31" s="42">
        <v>9121</v>
      </c>
      <c r="L31" s="42">
        <v>3232</v>
      </c>
      <c r="M31" s="42">
        <v>534</v>
      </c>
      <c r="N31" s="42">
        <v>286</v>
      </c>
    </row>
    <row r="32" spans="1:14" x14ac:dyDescent="0.25">
      <c r="A32" s="45" t="s">
        <v>135</v>
      </c>
    </row>
    <row r="33" spans="1:2" x14ac:dyDescent="0.25">
      <c r="A33" s="46" t="s">
        <v>136</v>
      </c>
    </row>
    <row r="34" spans="1:2" x14ac:dyDescent="0.25">
      <c r="A34" s="47" t="s">
        <v>137</v>
      </c>
      <c r="B34" s="46" t="s">
        <v>138</v>
      </c>
    </row>
    <row r="35" spans="1:2" x14ac:dyDescent="0.25">
      <c r="A35" s="47" t="s">
        <v>139</v>
      </c>
      <c r="B35" s="46" t="s">
        <v>140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74C1BA66-5936-4644-B930-C4F144CD2C37}"/>
    <hyperlink ref="C4" r:id="rId2" display="http://stats.oecd.org/OECDStat_Metadata/ShowMetadata.ashx?Dataset=STANI4_2020&amp;Coords=[VAR].[PROD]&amp;ShowOnWeb=true&amp;Lang=en" xr:uid="{8DE88401-0FB2-4F1C-A552-8C5ECA6A140E}"/>
    <hyperlink ref="E4" r:id="rId3" display="http://stats.oecd.org/OECDStat_Metadata/ShowMetadata.ashx?Dataset=STANI4_2020&amp;Coords=[VAR].[VALU]&amp;ShowOnWeb=true&amp;Lang=en" xr:uid="{82BCB2A3-769A-486B-887F-FED847CB24F0}"/>
    <hyperlink ref="G4" r:id="rId4" display="http://stats.oecd.org/OECDStat_Metadata/ShowMetadata.ashx?Dataset=STANI4_2020&amp;Coords=[VAR].[LABR]&amp;ShowOnWeb=true&amp;Lang=en" xr:uid="{BD1EA945-C1A9-41BE-B3D2-C9DB44FD5713}"/>
    <hyperlink ref="I4" r:id="rId5" display="http://stats.oecd.org/OECDStat_Metadata/ShowMetadata.ashx?Dataset=STANI4_2020&amp;Coords=[VAR].[GOPS]&amp;ShowOnWeb=true&amp;Lang=en" xr:uid="{767D0A57-EC49-41F9-A009-9A37D95370EA}"/>
    <hyperlink ref="K4" r:id="rId6" display="http://stats.oecd.org/OECDStat_Metadata/ShowMetadata.ashx?Dataset=STANI4_2020&amp;Coords=[VAR].[OTXS]&amp;ShowOnWeb=true&amp;Lang=en" xr:uid="{F535E580-F99E-460C-9B95-C624903E7FC0}"/>
    <hyperlink ref="M4" r:id="rId7" display="http://stats.oecd.org/OECDStat_Metadata/ShowMetadata.ashx?Dataset=STANI4_2020&amp;Coords=[VAR].[EMPN]&amp;ShowOnWeb=true&amp;Lang=en" xr:uid="{307224DE-A381-4D9A-9E5C-149AF929770D}"/>
    <hyperlink ref="A7" r:id="rId8" display="http://stats.oecd.org/OECDStat_Metadata/ShowMetadata.ashx?Dataset=STANI4_2020&amp;Coords=[LOCATION].[AUS]&amp;ShowOnWeb=true&amp;Lang=en" xr:uid="{EE6B1FA3-84F1-4D4E-B386-FD2C2851185E}"/>
    <hyperlink ref="A8" r:id="rId9" display="http://stats.oecd.org/OECDStat_Metadata/ShowMetadata.ashx?Dataset=STANI4_2020&amp;Coords=[LOCATION].[AUT]&amp;ShowOnWeb=true&amp;Lang=en" xr:uid="{70860490-4592-4EC0-89ED-68E139694E30}"/>
    <hyperlink ref="A9" r:id="rId10" display="http://stats.oecd.org/OECDStat_Metadata/ShowMetadata.ashx?Dataset=STANI4_2020&amp;Coords=[LOCATION].[BEL]&amp;ShowOnWeb=true&amp;Lang=en" xr:uid="{E2AE1E65-84D0-4C4D-AA14-199A14480412}"/>
    <hyperlink ref="A10" r:id="rId11" display="http://stats.oecd.org/OECDStat_Metadata/ShowMetadata.ashx?Dataset=STANI4_2020&amp;Coords=[LOCATION].[CHL]&amp;ShowOnWeb=true&amp;Lang=en" xr:uid="{65F82E61-E422-4437-9AB9-A36824FB8672}"/>
    <hyperlink ref="A11" r:id="rId12" display="http://stats.oecd.org/OECDStat_Metadata/ShowMetadata.ashx?Dataset=STANI4_2020&amp;Coords=[LOCATION].[CZE]&amp;ShowOnWeb=true&amp;Lang=en" xr:uid="{C5C32C9B-67CD-4896-8214-0C7C6E039CBE}"/>
    <hyperlink ref="A12" r:id="rId13" display="http://stats.oecd.org/OECDStat_Metadata/ShowMetadata.ashx?Dataset=STANI4_2020&amp;Coords=[LOCATION].[DNK]&amp;ShowOnWeb=true&amp;Lang=en" xr:uid="{FA7D9339-A2C1-42D9-8295-C08CF00EBA32}"/>
    <hyperlink ref="A13" r:id="rId14" display="http://stats.oecd.org/OECDStat_Metadata/ShowMetadata.ashx?Dataset=STANI4_2020&amp;Coords=[LOCATION].[EST]&amp;ShowOnWeb=true&amp;Lang=en" xr:uid="{7E892E7C-7BCE-4BB7-828F-C7D0C1D170A6}"/>
    <hyperlink ref="A14" r:id="rId15" display="http://stats.oecd.org/OECDStat_Metadata/ShowMetadata.ashx?Dataset=STANI4_2020&amp;Coords=[LOCATION].[FIN]&amp;ShowOnWeb=true&amp;Lang=en" xr:uid="{7B947448-4315-4692-B9E0-5235A88947F3}"/>
    <hyperlink ref="A15" r:id="rId16" display="http://stats.oecd.org/OECDStat_Metadata/ShowMetadata.ashx?Dataset=STANI4_2020&amp;Coords=[LOCATION].[FRA]&amp;ShowOnWeb=true&amp;Lang=en" xr:uid="{9F4052D8-FC15-488C-8392-4788E082A26D}"/>
    <hyperlink ref="A16" r:id="rId17" display="http://stats.oecd.org/OECDStat_Metadata/ShowMetadata.ashx?Dataset=STANI4_2020&amp;Coords=[LOCATION].[DEU]&amp;ShowOnWeb=true&amp;Lang=en" xr:uid="{5A0641A9-8316-4480-BE2D-C0A44D851655}"/>
    <hyperlink ref="A17" r:id="rId18" display="http://stats.oecd.org/OECDStat_Metadata/ShowMetadata.ashx?Dataset=STANI4_2020&amp;Coords=[LOCATION].[HUN]&amp;ShowOnWeb=true&amp;Lang=en" xr:uid="{165828BF-7CCB-4860-B20C-A8A1D460691E}"/>
    <hyperlink ref="A18" r:id="rId19" display="http://stats.oecd.org/OECDStat_Metadata/ShowMetadata.ashx?Dataset=STANI4_2020&amp;Coords=[LOCATION].[ITA]&amp;ShowOnWeb=true&amp;Lang=en" xr:uid="{2D2C4FF1-931B-4340-8CF8-9E356B5A417C}"/>
    <hyperlink ref="A19" r:id="rId20" display="http://stats.oecd.org/OECDStat_Metadata/ShowMetadata.ashx?Dataset=STANI4_2020&amp;Coords=[LOCATION].[JPN]&amp;ShowOnWeb=true&amp;Lang=en" xr:uid="{F8D2D72B-9AA0-4F5A-8818-21F461B79B2D}"/>
    <hyperlink ref="A20" r:id="rId21" display="http://stats.oecd.org/OECDStat_Metadata/ShowMetadata.ashx?Dataset=STANI4_2020&amp;Coords=[LOCATION].[KOR]&amp;ShowOnWeb=true&amp;Lang=en" xr:uid="{F2752334-8175-4E6B-9218-427B79DF3C2C}"/>
    <hyperlink ref="A21" r:id="rId22" display="http://stats.oecd.org/OECDStat_Metadata/ShowMetadata.ashx?Dataset=STANI4_2020&amp;Coords=[LOCATION].[LVA]&amp;ShowOnWeb=true&amp;Lang=en" xr:uid="{E1ED38D3-4633-4B3E-B62F-8D9C5B310ACC}"/>
    <hyperlink ref="A23" r:id="rId23" display="http://stats.oecd.org/OECDStat_Metadata/ShowMetadata.ashx?Dataset=STANI4_2020&amp;Coords=[LOCATION].[MEX]&amp;ShowOnWeb=true&amp;Lang=en" xr:uid="{30D159F1-1D49-4393-B207-F663CAD54CF5}"/>
    <hyperlink ref="A24" r:id="rId24" display="http://stats.oecd.org/OECDStat_Metadata/ShowMetadata.ashx?Dataset=STANI4_2020&amp;Coords=[LOCATION].[NLD]&amp;ShowOnWeb=true&amp;Lang=en" xr:uid="{DF088931-826D-435C-B084-93A9D6C77123}"/>
    <hyperlink ref="A25" r:id="rId25" display="http://stats.oecd.org/OECDStat_Metadata/ShowMetadata.ashx?Dataset=STANI4_2020&amp;Coords=[LOCATION].[NOR]&amp;ShowOnWeb=true&amp;Lang=en" xr:uid="{91D8E8A9-9A1C-4B13-97CB-3C7139A8FD74}"/>
    <hyperlink ref="A26" r:id="rId26" display="http://stats.oecd.org/OECDStat_Metadata/ShowMetadata.ashx?Dataset=STANI4_2020&amp;Coords=[LOCATION].[PRT]&amp;ShowOnWeb=true&amp;Lang=en" xr:uid="{DC31E0C0-0794-4B4E-9883-33FE19CBFA5F}"/>
    <hyperlink ref="A27" r:id="rId27" display="http://stats.oecd.org/OECDStat_Metadata/ShowMetadata.ashx?Dataset=STANI4_2020&amp;Coords=%5bLOCATION%5d.%5bSVK%5d&amp;ShowOnWeb=true&amp;Lang=en" xr:uid="{D961BCF6-9328-4431-84A6-8CD85AEBD014}"/>
    <hyperlink ref="A28" r:id="rId28" display="http://stats.oecd.org/OECDStat_Metadata/ShowMetadata.ashx?Dataset=STANI4_2020&amp;Coords=[LOCATION].[ESP]&amp;ShowOnWeb=true&amp;Lang=en" xr:uid="{60AAD49C-7E2A-437E-BB04-C5783C129049}"/>
    <hyperlink ref="A29" r:id="rId29" display="http://stats.oecd.org/OECDStat_Metadata/ShowMetadata.ashx?Dataset=STANI4_2020&amp;Coords=[LOCATION].[CHE]&amp;ShowOnWeb=true&amp;Lang=en" xr:uid="{DCF3B3D2-3691-4CF0-B62C-F98616572417}"/>
    <hyperlink ref="A30" r:id="rId30" display="http://stats.oecd.org/OECDStat_Metadata/ShowMetadata.ashx?Dataset=STANI4_2020&amp;Coords=[LOCATION].[GBR]&amp;ShowOnWeb=true&amp;Lang=en" xr:uid="{8027E701-4B8E-4B32-9621-BE5C05E55FDD}"/>
    <hyperlink ref="A31" r:id="rId31" display="http://stats.oecd.org/OECDStat_Metadata/ShowMetadata.ashx?Dataset=STANI4_2020&amp;Coords=[LOCATION].[USA]&amp;ShowOnWeb=true&amp;Lang=en" xr:uid="{23B11085-6D89-4C27-9ABE-24B45E60ECC9}"/>
    <hyperlink ref="A32" r:id="rId32" display="https://stats-2.oecd.org/index.aspx?DatasetCode=STANI4_2020" xr:uid="{626315FD-378A-45C5-BAFF-D9FE99FF0746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L2"/>
  <sheetViews>
    <sheetView workbookViewId="0"/>
  </sheetViews>
  <sheetFormatPr defaultRowHeight="15" x14ac:dyDescent="0.25"/>
  <cols>
    <col min="1" max="1" width="24.85546875" customWidth="1"/>
    <col min="2" max="38" width="10.140625" customWidth="1"/>
  </cols>
  <sheetData>
    <row r="1" spans="1:38" s="4" customFormat="1" x14ac:dyDescent="0.25">
      <c r="A1" s="15" t="s">
        <v>92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8" t="s">
        <v>141</v>
      </c>
      <c r="L1" s="48" t="s">
        <v>142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</row>
    <row r="2" spans="1:38" x14ac:dyDescent="0.25">
      <c r="A2" t="s">
        <v>91</v>
      </c>
      <c r="B2">
        <f>'OECD VAL'!C9*10^6*About!$A$25</f>
        <v>54016507157.360023</v>
      </c>
      <c r="C2">
        <f>'OECD VAL'!D9*10^6*About!$A$25</f>
        <v>42087940459.502907</v>
      </c>
      <c r="D2">
        <f>'OECD VAL'!E9*10^6*About!$A$25</f>
        <v>13192667088.040098</v>
      </c>
      <c r="E2">
        <f>'OECD VAL'!F9*10^6*About!$A$25</f>
        <v>31699803162.920803</v>
      </c>
      <c r="F2">
        <f>'OECD VAL'!G9*10^6*About!$A$25</f>
        <v>104565156568.91278</v>
      </c>
      <c r="G2">
        <f>'OECD VAL'!H9*10^6*About!$A$25</f>
        <v>19249581096.571133</v>
      </c>
      <c r="H2">
        <f>'OECD VAL'!I9*10^6*About!$A$25</f>
        <v>19084921697.025951</v>
      </c>
      <c r="I2">
        <f>'OECD VAL'!J9*10^6*About!$A$25</f>
        <v>53950867356.721252</v>
      </c>
      <c r="J2">
        <f>'OECD VAL'!K9*10^6*About!$A$25</f>
        <v>17895825352.232121</v>
      </c>
      <c r="K2" s="49">
        <f>'OECD VAL'!L9*10^6*About!$A$25*('OECD Chem Pharma Split'!G$31/SUM('OECD Chem Pharma Split'!$G$31:$H$31))</f>
        <v>53198480153.393837</v>
      </c>
      <c r="L2" s="49">
        <f>'OECD VAL'!L9*10^6*About!$A$25*('OECD Chem Pharma Split'!H$31/SUM('OECD Chem Pharma Split'!$G$31:$H$31))</f>
        <v>44694478152.533585</v>
      </c>
      <c r="M2">
        <f>'OECD VAL'!M9*10^6*About!$A$25</f>
        <v>48035143530.62439</v>
      </c>
      <c r="N2">
        <f>'OECD VAL'!N9*10^6*About!$A$25</f>
        <v>27963696179.008259</v>
      </c>
      <c r="O2">
        <f>'OECD VAL'!O9*10^6*About!$A$25</f>
        <v>30535090470.641346</v>
      </c>
      <c r="P2">
        <f>'OECD VAL'!P9*10^6*About!$A$25</f>
        <v>93149679188.412643</v>
      </c>
      <c r="Q2">
        <f>'OECD VAL'!Q9*10^6*About!$A$25</f>
        <v>133807960921.68916</v>
      </c>
      <c r="R2">
        <f>'OECD VAL'!R9*10^6*About!$A$25</f>
        <v>33053576343.528103</v>
      </c>
      <c r="S2">
        <f>'OECD VAL'!S9*10^6*About!$A$25</f>
        <v>87657629558.546432</v>
      </c>
      <c r="T2">
        <f>'OECD VAL'!T9*10^6*About!$A$25</f>
        <v>66099176562.997589</v>
      </c>
      <c r="U2">
        <f>'OECD VAL'!U9*10^6*About!$A$25</f>
        <v>76755469135.572556</v>
      </c>
      <c r="V2">
        <f>'OECD VAL'!V9*10^6*About!$A$25</f>
        <v>70758876865.8535</v>
      </c>
      <c r="W2">
        <f>'OECD VAL'!W9*10^6*About!$A$25</f>
        <v>99649765984.524323</v>
      </c>
      <c r="X2">
        <f>'OECD VAL'!X9*10^6*About!$A$25</f>
        <v>443551633131.10876</v>
      </c>
      <c r="Y2">
        <f>'OECD VAL'!Y9*10^6*About!$A$25</f>
        <v>1092867487465.397</v>
      </c>
      <c r="Z2">
        <f>'OECD VAL'!Z9*10^6*About!$A$25</f>
        <v>358730084291.4812</v>
      </c>
      <c r="AA2">
        <f>'OECD VAL'!AA9*10^6*About!$A$25</f>
        <v>330227698478.54797</v>
      </c>
      <c r="AB2">
        <f>'OECD VAL'!AB9*10^6*About!$A$25</f>
        <v>197642858841.8468</v>
      </c>
      <c r="AC2">
        <f>'OECD VAL'!AC9*10^6*About!$A$25</f>
        <v>83292175969.808075</v>
      </c>
      <c r="AD2">
        <f>'OECD VAL'!AD9*10^6*About!$A$25</f>
        <v>286458782608.58081</v>
      </c>
      <c r="AE2">
        <f>'OECD VAL'!AE9*10^6*About!$A$25</f>
        <v>726862913582.39282</v>
      </c>
      <c r="AF2">
        <f>'OECD VAL'!AF9*10^6*About!$A$25</f>
        <v>99124994367.416687</v>
      </c>
      <c r="AG2">
        <f>'OECD VAL'!AG9*10^6*About!$A$25</f>
        <v>1320219395505.2676</v>
      </c>
      <c r="AH2">
        <f>'OECD VAL'!AH9*10^6*About!$A$25</f>
        <v>1182871631888.7844</v>
      </c>
      <c r="AI2">
        <f>'OECD VAL'!AI9*10^6*About!$A$25</f>
        <v>838587376723.22241</v>
      </c>
      <c r="AJ2">
        <f>'OECD VAL'!AJ9*10^6*About!$A$25</f>
        <v>1041787952118.6583</v>
      </c>
      <c r="AK2">
        <f>'OECD VAL'!AK9*10^6*About!$A$25</f>
        <v>309954904850.23438</v>
      </c>
      <c r="AL2">
        <f>'OECD VAL'!AL9*10^6*About!$A$25</f>
        <v>20682998307.294415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VAL</vt:lpstr>
      <vt:lpstr>OECD Chem Pharma Split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2020-10-05T23:36:49Z</dcterms:modified>
</cp:coreProperties>
</file>