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eu\InputData\bldgs\CpUDSC\"/>
    </mc:Choice>
  </mc:AlternateContent>
  <xr:revisionPtr revIDLastSave="0" documentId="13_ncr:1_{A1F77EBA-C9ED-44BC-B29C-F83B04943CCB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DC to AC" sheetId="5" r:id="rId2"/>
    <sheet name="NREL ATB" sheetId="7" r:id="rId3"/>
    <sheet name="Soft Cost Data" sheetId="9" r:id="rId4"/>
    <sheet name="CpUDSC-totalcost" sheetId="2" r:id="rId5"/>
    <sheet name="CpUDSC-softcost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2" i="2"/>
  <c r="B10" i="9" l="1"/>
</calcChain>
</file>

<file path=xl/sharedStrings.xml><?xml version="1.0" encoding="utf-8"?>
<sst xmlns="http://schemas.openxmlformats.org/spreadsheetml/2006/main" count="61" uniqueCount="59">
  <si>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</si>
  <si>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</si>
  <si>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</si>
  <si>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</si>
  <si>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</si>
  <si>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</si>
  <si>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</si>
  <si>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</si>
  <si>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</si>
  <si>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</si>
  <si>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</si>
  <si>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</si>
  <si>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</si>
  <si>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</si>
  <si>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</si>
  <si>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</si>
  <si>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</si>
  <si>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</si>
  <si>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</si>
  <si>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</si>
  <si>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</si>
  <si>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</si>
  <si>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</si>
  <si>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</si>
  <si>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</si>
  <si>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</si>
  <si>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</si>
  <si>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</si>
  <si>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</si>
  <si>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</si>
  <si>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</si>
  <si>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</si>
  <si>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</si>
  <si>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</si>
  <si>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</si>
  <si>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Annual Technology Baseline 2020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</si>
  <si>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</si>
  <si>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</si>
  <si>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</si>
  <si>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</si>
  <si>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</si>
  <si>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</si>
  <si>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</si>
  <si>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</si>
  <si>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</si>
  <si>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</si>
  <si>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</si>
  <si>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</si>
  <si>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</si>
  <si>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</si>
  <si>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</si>
  <si>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</si>
  <si>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</si>
  <si>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</si>
  <si>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</si>
  <si>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</si>
  <si>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</si>
  <si>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We adjust for the ratio of EU:US solar PV power plants (see file scaling factors).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</si>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</sst>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</cellXfs>
  <cellStyles count="13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2"/>
  <sheetViews>
    <sheetView tabSelected="1" workbookViewId="0">
      <selection activeCell="B37" sqref="B37"/>
    </sheetView>
  </sheetViews>
  <sheetFormatPr defaultRowHeight="14.5" x14ac:dyDescent="0.35"/>
  <cols>
    <col min="2" max="2" width="50.179687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s="5" t="s">
        <v>13</v>
      </c>
    </row>
    <row r="4" spans="1:3" x14ac:dyDescent="0.35">
      <c r="B4" t="s">
        <v>14</v>
      </c>
    </row>
    <row r="5" spans="1:3" x14ac:dyDescent="0.35">
      <c r="B5" s="2">
        <v>2020</v>
      </c>
    </row>
    <row r="6" spans="1:3" x14ac:dyDescent="0.35">
      <c r="B6" t="s">
        <v>35</v>
      </c>
    </row>
    <row r="7" spans="1:3" x14ac:dyDescent="0.35">
      <c r="B7" t="s">
        <v>15</v>
      </c>
    </row>
    <row r="8" spans="1:3" x14ac:dyDescent="0.35">
      <c r="B8" t="s">
        <v>16</v>
      </c>
    </row>
    <row r="10" spans="1:3" x14ac:dyDescent="0.35">
      <c r="B10" s="3" t="s">
        <v>2</v>
      </c>
      <c r="C10" s="2"/>
    </row>
    <row r="11" spans="1:3" x14ac:dyDescent="0.35">
      <c r="B11" s="2" t="s">
        <v>8</v>
      </c>
      <c r="C11" s="2"/>
    </row>
    <row r="12" spans="1:3" x14ac:dyDescent="0.35">
      <c r="B12" s="2">
        <v>2015</v>
      </c>
      <c r="C12" s="2"/>
    </row>
    <row r="13" spans="1:3" x14ac:dyDescent="0.35">
      <c r="B13" s="2" t="s">
        <v>7</v>
      </c>
      <c r="C13" s="2"/>
    </row>
    <row r="14" spans="1:3" x14ac:dyDescent="0.35">
      <c r="B14" s="4" t="s">
        <v>6</v>
      </c>
      <c r="C14" s="2"/>
    </row>
    <row r="15" spans="1:3" x14ac:dyDescent="0.35">
      <c r="B15" s="2" t="s">
        <v>9</v>
      </c>
    </row>
    <row r="17" spans="1:2" x14ac:dyDescent="0.35">
      <c r="B17" s="3" t="s">
        <v>44</v>
      </c>
    </row>
    <row r="18" spans="1:2" x14ac:dyDescent="0.35">
      <c r="B18" t="s">
        <v>14</v>
      </c>
    </row>
    <row r="19" spans="1:2" x14ac:dyDescent="0.35">
      <c r="B19" s="2">
        <v>2018</v>
      </c>
    </row>
    <row r="20" spans="1:2" x14ac:dyDescent="0.35">
      <c r="B20" t="s">
        <v>45</v>
      </c>
    </row>
    <row r="21" spans="1:2" x14ac:dyDescent="0.35">
      <c r="B21" s="12" t="s">
        <v>46</v>
      </c>
    </row>
    <row r="22" spans="1:2" x14ac:dyDescent="0.35">
      <c r="B22" t="s">
        <v>47</v>
      </c>
    </row>
    <row r="24" spans="1:2" x14ac:dyDescent="0.35">
      <c r="A24" s="1" t="s">
        <v>36</v>
      </c>
    </row>
    <row r="25" spans="1:2" x14ac:dyDescent="0.35">
      <c r="A25" t="s">
        <v>37</v>
      </c>
    </row>
    <row r="27" spans="1:2" x14ac:dyDescent="0.35">
      <c r="A27" t="s">
        <v>48</v>
      </c>
    </row>
    <row r="28" spans="1:2" x14ac:dyDescent="0.35">
      <c r="A28" t="s">
        <v>49</v>
      </c>
    </row>
    <row r="29" spans="1:2" x14ac:dyDescent="0.35">
      <c r="A29" t="s">
        <v>50</v>
      </c>
    </row>
    <row r="31" spans="1:2" x14ac:dyDescent="0.35">
      <c r="A31" t="s">
        <v>57</v>
      </c>
    </row>
    <row r="32" spans="1:2" x14ac:dyDescent="0.35">
      <c r="A32" t="s">
        <v>58</v>
      </c>
      <c r="B32">
        <v>0.91218637586370321</v>
      </c>
    </row>
  </sheetData>
  <hyperlinks>
    <hyperlink ref="B21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/>
  </sheetViews>
  <sheetFormatPr defaultRowHeight="14.5" x14ac:dyDescent="0.35"/>
  <sheetData>
    <row r="1" spans="1:2" x14ac:dyDescent="0.35">
      <c r="A1" t="s">
        <v>3</v>
      </c>
    </row>
    <row r="2" spans="1:2" x14ac:dyDescent="0.35">
      <c r="A2" t="s">
        <v>4</v>
      </c>
    </row>
    <row r="3" spans="1:2" x14ac:dyDescent="0.35">
      <c r="A3">
        <v>0.85899999999999999</v>
      </c>
      <c r="B3" t="s">
        <v>5</v>
      </c>
    </row>
    <row r="8" spans="1:2" x14ac:dyDescent="0.35">
      <c r="A8" s="1"/>
    </row>
    <row r="9" spans="1:2" x14ac:dyDescent="0.3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/>
  </sheetViews>
  <sheetFormatPr defaultRowHeight="14.5" x14ac:dyDescent="0.35"/>
  <cols>
    <col min="1" max="1" width="25.81640625" customWidth="1"/>
    <col min="2" max="2" width="33.26953125" customWidth="1"/>
  </cols>
  <sheetData>
    <row r="1" spans="1:35" x14ac:dyDescent="0.35">
      <c r="A1" t="s">
        <v>19</v>
      </c>
    </row>
    <row r="3" spans="1:35" x14ac:dyDescent="0.3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3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3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3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3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3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3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35">
      <c r="B11" t="s">
        <v>27</v>
      </c>
      <c r="C11">
        <v>3054.318209074861</v>
      </c>
      <c r="D11">
        <v>2796.2450712039476</v>
      </c>
      <c r="E11">
        <v>2644.2786630962364</v>
      </c>
      <c r="F11">
        <v>2492.3122549885256</v>
      </c>
      <c r="G11">
        <v>2340.3458468808144</v>
      </c>
      <c r="H11">
        <v>2188.3794387731036</v>
      </c>
      <c r="I11">
        <v>2036.4130306653924</v>
      </c>
      <c r="J11">
        <v>1884.4466225576816</v>
      </c>
      <c r="K11">
        <v>1732.4802144499708</v>
      </c>
      <c r="L11">
        <v>1580.5138063422601</v>
      </c>
      <c r="M11">
        <v>1428.5473982345493</v>
      </c>
      <c r="N11">
        <v>1276.5809901268385</v>
      </c>
      <c r="O11">
        <v>1124.6145820191289</v>
      </c>
      <c r="P11">
        <v>1111.2667070863747</v>
      </c>
      <c r="Q11">
        <v>1097.9188321536203</v>
      </c>
      <c r="R11">
        <v>1084.5709572208661</v>
      </c>
      <c r="S11">
        <v>1071.223082288112</v>
      </c>
      <c r="T11">
        <v>1057.8752073553576</v>
      </c>
      <c r="U11">
        <v>1044.5273324226034</v>
      </c>
      <c r="V11">
        <v>1031.1794574898493</v>
      </c>
      <c r="W11">
        <v>1017.831582557095</v>
      </c>
      <c r="X11">
        <v>1004.4837076243407</v>
      </c>
      <c r="Y11">
        <v>991.13583269158642</v>
      </c>
      <c r="Z11">
        <v>977.78795775883225</v>
      </c>
      <c r="AA11">
        <v>964.44008282607797</v>
      </c>
      <c r="AB11">
        <v>951.09220789332369</v>
      </c>
      <c r="AC11">
        <v>937.74433296056952</v>
      </c>
      <c r="AD11">
        <v>924.39645802781524</v>
      </c>
      <c r="AE11">
        <v>911.04858309506096</v>
      </c>
      <c r="AF11">
        <v>897.70070816230668</v>
      </c>
      <c r="AG11">
        <v>884.35283322955252</v>
      </c>
      <c r="AH11">
        <v>871.00495829679824</v>
      </c>
      <c r="AI11">
        <v>857.6570833640435</v>
      </c>
    </row>
    <row r="12" spans="1:35" x14ac:dyDescent="0.3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3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3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3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3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3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3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" thickBot="1" x14ac:dyDescent="0.4">
      <c r="A20" s="14" t="s">
        <v>10</v>
      </c>
      <c r="B20" s="15"/>
      <c r="C20" s="15"/>
      <c r="D20" s="15"/>
      <c r="E20" s="15"/>
      <c r="F20" s="16"/>
    </row>
    <row r="21" spans="1:35" x14ac:dyDescent="0.35">
      <c r="A21" s="17" t="s">
        <v>17</v>
      </c>
      <c r="B21" s="18"/>
      <c r="C21" s="18"/>
      <c r="D21" s="18"/>
      <c r="E21" s="18"/>
      <c r="F21" s="19"/>
    </row>
    <row r="22" spans="1:35" x14ac:dyDescent="0.35">
      <c r="A22" s="17" t="s">
        <v>18</v>
      </c>
      <c r="B22" s="18"/>
      <c r="C22" s="18"/>
      <c r="D22" s="18"/>
      <c r="E22" s="18"/>
      <c r="F22" s="19"/>
    </row>
    <row r="23" spans="1:35" ht="15" thickBot="1" x14ac:dyDescent="0.4">
      <c r="A23" s="14" t="s">
        <v>11</v>
      </c>
      <c r="B23" s="15"/>
      <c r="C23" s="15"/>
      <c r="D23" s="15"/>
      <c r="E23" s="15"/>
      <c r="F23" s="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/>
  </sheetViews>
  <sheetFormatPr defaultRowHeight="14.5" x14ac:dyDescent="0.35"/>
  <cols>
    <col min="1" max="1" width="17.54296875" customWidth="1"/>
    <col min="2" max="2" width="22" customWidth="1"/>
  </cols>
  <sheetData>
    <row r="1" spans="1:3" x14ac:dyDescent="0.35">
      <c r="A1" s="8" t="s">
        <v>38</v>
      </c>
      <c r="B1" s="8"/>
      <c r="C1" s="8"/>
    </row>
    <row r="3" spans="1:3" x14ac:dyDescent="0.35">
      <c r="A3" s="1" t="s">
        <v>39</v>
      </c>
      <c r="B3" s="9" t="s">
        <v>40</v>
      </c>
    </row>
    <row r="4" spans="1:3" x14ac:dyDescent="0.35">
      <c r="A4" t="s">
        <v>41</v>
      </c>
      <c r="B4" s="10">
        <v>0.63</v>
      </c>
    </row>
    <row r="5" spans="1:3" x14ac:dyDescent="0.35">
      <c r="A5" t="s">
        <v>42</v>
      </c>
      <c r="B5" s="10">
        <v>0.56000000000000005</v>
      </c>
    </row>
    <row r="6" spans="1:3" x14ac:dyDescent="0.35">
      <c r="A6" t="s">
        <v>43</v>
      </c>
      <c r="B6" s="10">
        <v>0.35</v>
      </c>
    </row>
    <row r="8" spans="1:3" x14ac:dyDescent="0.35">
      <c r="A8" t="s">
        <v>51</v>
      </c>
    </row>
    <row r="9" spans="1:3" x14ac:dyDescent="0.35">
      <c r="A9" t="s">
        <v>52</v>
      </c>
    </row>
    <row r="10" spans="1:3" x14ac:dyDescent="0.35">
      <c r="A10" t="s">
        <v>53</v>
      </c>
      <c r="B10" s="11">
        <f>AVERAGE(B4:B5)</f>
        <v>0.59499999999999997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3"/>
  <sheetViews>
    <sheetView workbookViewId="0">
      <selection activeCell="B2" sqref="B2:B33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2" x14ac:dyDescent="0.35">
      <c r="A1" s="13" t="s">
        <v>54</v>
      </c>
      <c r="B1" t="s">
        <v>56</v>
      </c>
    </row>
    <row r="2" spans="1:2" x14ac:dyDescent="0.35">
      <c r="A2">
        <v>2019</v>
      </c>
      <c r="B2" s="7">
        <f>(INDEX('NREL ATB'!$C$11:$AI$11,1,MATCH('CpUDSC-totalcost'!A2,'NREL ATB'!$C$3:$AI$3,0))*1000)/'DC to AC'!$A$3*About!$B$32</f>
        <v>2969379.1123728426</v>
      </c>
    </row>
    <row r="3" spans="1:2" x14ac:dyDescent="0.35">
      <c r="A3">
        <v>2020</v>
      </c>
      <c r="B3" s="7">
        <f>(INDEX('NREL ATB'!$C$11:$AI$11,1,MATCH('CpUDSC-totalcost'!A3,'NREL ATB'!$C$3:$AI$3,0))*1000)/'DC to AC'!$A$3*About!$B$32</f>
        <v>2808003.4580482822</v>
      </c>
    </row>
    <row r="4" spans="1:2" x14ac:dyDescent="0.35">
      <c r="A4">
        <v>2021</v>
      </c>
      <c r="B4" s="7">
        <f>(INDEX('NREL ATB'!$C$11:$AI$11,1,MATCH('CpUDSC-totalcost'!A4,'NREL ATB'!$C$3:$AI$3,0))*1000)/'DC to AC'!$A$3*About!$B$32</f>
        <v>2646627.8037237218</v>
      </c>
    </row>
    <row r="5" spans="1:2" x14ac:dyDescent="0.35">
      <c r="A5">
        <v>2022</v>
      </c>
      <c r="B5" s="7">
        <f>(INDEX('NREL ATB'!$C$11:$AI$11,1,MATCH('CpUDSC-totalcost'!A5,'NREL ATB'!$C$3:$AI$3,0))*1000)/'DC to AC'!$A$3*About!$B$32</f>
        <v>2485252.1493991613</v>
      </c>
    </row>
    <row r="6" spans="1:2" x14ac:dyDescent="0.35">
      <c r="A6">
        <v>2023</v>
      </c>
      <c r="B6" s="7">
        <f>(INDEX('NREL ATB'!$C$11:$AI$11,1,MATCH('CpUDSC-totalcost'!A6,'NREL ATB'!$C$3:$AI$3,0))*1000)/'DC to AC'!$A$3*About!$B$32</f>
        <v>2323876.4950746009</v>
      </c>
    </row>
    <row r="7" spans="1:2" x14ac:dyDescent="0.35">
      <c r="A7">
        <v>2024</v>
      </c>
      <c r="B7" s="7">
        <f>(INDEX('NREL ATB'!$C$11:$AI$11,1,MATCH('CpUDSC-totalcost'!A7,'NREL ATB'!$C$3:$AI$3,0))*1000)/'DC to AC'!$A$3*About!$B$32</f>
        <v>2162500.84075004</v>
      </c>
    </row>
    <row r="8" spans="1:2" x14ac:dyDescent="0.35">
      <c r="A8">
        <v>2025</v>
      </c>
      <c r="B8" s="7">
        <f>(INDEX('NREL ATB'!$C$11:$AI$11,1,MATCH('CpUDSC-totalcost'!A8,'NREL ATB'!$C$3:$AI$3,0))*1000)/'DC to AC'!$A$3*About!$B$32</f>
        <v>2001125.1864254803</v>
      </c>
    </row>
    <row r="9" spans="1:2" x14ac:dyDescent="0.35">
      <c r="A9">
        <v>2026</v>
      </c>
      <c r="B9" s="7">
        <f>(INDEX('NREL ATB'!$C$11:$AI$11,1,MATCH('CpUDSC-totalcost'!A9,'NREL ATB'!$C$3:$AI$3,0))*1000)/'DC to AC'!$A$3*About!$B$32</f>
        <v>1839749.5321009199</v>
      </c>
    </row>
    <row r="10" spans="1:2" x14ac:dyDescent="0.35">
      <c r="A10">
        <v>2027</v>
      </c>
      <c r="B10" s="7">
        <f>(INDEX('NREL ATB'!$C$11:$AI$11,1,MATCH('CpUDSC-totalcost'!A10,'NREL ATB'!$C$3:$AI$3,0))*1000)/'DC to AC'!$A$3*About!$B$32</f>
        <v>1678373.8777763597</v>
      </c>
    </row>
    <row r="11" spans="1:2" x14ac:dyDescent="0.35">
      <c r="A11">
        <v>2028</v>
      </c>
      <c r="B11" s="7">
        <f>(INDEX('NREL ATB'!$C$11:$AI$11,1,MATCH('CpUDSC-totalcost'!A11,'NREL ATB'!$C$3:$AI$3,0))*1000)/'DC to AC'!$A$3*About!$B$32</f>
        <v>1516998.2234517995</v>
      </c>
    </row>
    <row r="12" spans="1:2" x14ac:dyDescent="0.35">
      <c r="A12">
        <v>2029</v>
      </c>
      <c r="B12" s="7">
        <f>(INDEX('NREL ATB'!$C$11:$AI$11,1,MATCH('CpUDSC-totalcost'!A12,'NREL ATB'!$C$3:$AI$3,0))*1000)/'DC to AC'!$A$3*About!$B$32</f>
        <v>1355622.5691272393</v>
      </c>
    </row>
    <row r="13" spans="1:2" x14ac:dyDescent="0.35">
      <c r="A13">
        <v>2030</v>
      </c>
      <c r="B13" s="7">
        <f>(INDEX('NREL ATB'!$C$11:$AI$11,1,MATCH('CpUDSC-totalcost'!A13,'NREL ATB'!$C$3:$AI$3,0))*1000)/'DC to AC'!$A$3*About!$B$32</f>
        <v>1194246.9148026805</v>
      </c>
    </row>
    <row r="14" spans="1:2" x14ac:dyDescent="0.35">
      <c r="A14">
        <v>2031</v>
      </c>
      <c r="B14" s="7">
        <f>(INDEX('NREL ATB'!$C$11:$AI$11,1,MATCH('CpUDSC-totalcost'!A14,'NREL ATB'!$C$3:$AI$3,0))*1000)/'DC to AC'!$A$3*About!$B$32</f>
        <v>1180072.584581038</v>
      </c>
    </row>
    <row r="15" spans="1:2" x14ac:dyDescent="0.35">
      <c r="A15">
        <v>2032</v>
      </c>
      <c r="B15" s="7">
        <f>(INDEX('NREL ATB'!$C$11:$AI$11,1,MATCH('CpUDSC-totalcost'!A15,'NREL ATB'!$C$3:$AI$3,0))*1000)/'DC to AC'!$A$3*About!$B$32</f>
        <v>1165898.254359395</v>
      </c>
    </row>
    <row r="16" spans="1:2" x14ac:dyDescent="0.35">
      <c r="A16">
        <v>2033</v>
      </c>
      <c r="B16" s="7">
        <f>(INDEX('NREL ATB'!$C$11:$AI$11,1,MATCH('CpUDSC-totalcost'!A16,'NREL ATB'!$C$3:$AI$3,0))*1000)/'DC to AC'!$A$3*About!$B$32</f>
        <v>1151723.9241377525</v>
      </c>
    </row>
    <row r="17" spans="1:2" x14ac:dyDescent="0.35">
      <c r="A17">
        <v>2034</v>
      </c>
      <c r="B17" s="7">
        <f>(INDEX('NREL ATB'!$C$11:$AI$11,1,MATCH('CpUDSC-totalcost'!A17,'NREL ATB'!$C$3:$AI$3,0))*1000)/'DC to AC'!$A$3*About!$B$32</f>
        <v>1137549.5939161098</v>
      </c>
    </row>
    <row r="18" spans="1:2" x14ac:dyDescent="0.35">
      <c r="A18">
        <v>2035</v>
      </c>
      <c r="B18" s="7">
        <f>(INDEX('NREL ATB'!$C$11:$AI$11,1,MATCH('CpUDSC-totalcost'!A18,'NREL ATB'!$C$3:$AI$3,0))*1000)/'DC to AC'!$A$3*About!$B$32</f>
        <v>1123375.263694467</v>
      </c>
    </row>
    <row r="19" spans="1:2" x14ac:dyDescent="0.35">
      <c r="A19">
        <v>2036</v>
      </c>
      <c r="B19" s="7">
        <f>(INDEX('NREL ATB'!$C$11:$AI$11,1,MATCH('CpUDSC-totalcost'!A19,'NREL ATB'!$C$3:$AI$3,0))*1000)/'DC to AC'!$A$3*About!$B$32</f>
        <v>1109200.9334728245</v>
      </c>
    </row>
    <row r="20" spans="1:2" x14ac:dyDescent="0.35">
      <c r="A20">
        <v>2037</v>
      </c>
      <c r="B20" s="7">
        <f>(INDEX('NREL ATB'!$C$11:$AI$11,1,MATCH('CpUDSC-totalcost'!A20,'NREL ATB'!$C$3:$AI$3,0))*1000)/'DC to AC'!$A$3*About!$B$32</f>
        <v>1095026.603251182</v>
      </c>
    </row>
    <row r="21" spans="1:2" x14ac:dyDescent="0.35">
      <c r="A21">
        <v>2038</v>
      </c>
      <c r="B21" s="7">
        <f>(INDEX('NREL ATB'!$C$11:$AI$11,1,MATCH('CpUDSC-totalcost'!A21,'NREL ATB'!$C$3:$AI$3,0))*1000)/'DC to AC'!$A$3*About!$B$32</f>
        <v>1080852.2730295393</v>
      </c>
    </row>
    <row r="22" spans="1:2" x14ac:dyDescent="0.35">
      <c r="A22">
        <v>2039</v>
      </c>
      <c r="B22" s="7">
        <f>(INDEX('NREL ATB'!$C$11:$AI$11,1,MATCH('CpUDSC-totalcost'!A22,'NREL ATB'!$C$3:$AI$3,0))*1000)/'DC to AC'!$A$3*About!$B$32</f>
        <v>1066677.9428078963</v>
      </c>
    </row>
    <row r="23" spans="1:2" x14ac:dyDescent="0.35">
      <c r="A23">
        <v>2040</v>
      </c>
      <c r="B23" s="7">
        <f>(INDEX('NREL ATB'!$C$11:$AI$11,1,MATCH('CpUDSC-totalcost'!A23,'NREL ATB'!$C$3:$AI$3,0))*1000)/'DC to AC'!$A$3*About!$B$32</f>
        <v>1052503.6125862538</v>
      </c>
    </row>
    <row r="24" spans="1:2" x14ac:dyDescent="0.35">
      <c r="A24">
        <v>2041</v>
      </c>
      <c r="B24" s="7">
        <f>(INDEX('NREL ATB'!$C$11:$AI$11,1,MATCH('CpUDSC-totalcost'!A24,'NREL ATB'!$C$3:$AI$3,0))*1000)/'DC to AC'!$A$3*About!$B$32</f>
        <v>1038329.282364611</v>
      </c>
    </row>
    <row r="25" spans="1:2" x14ac:dyDescent="0.35">
      <c r="A25">
        <v>2042</v>
      </c>
      <c r="B25" s="7">
        <f>(INDEX('NREL ATB'!$C$11:$AI$11,1,MATCH('CpUDSC-totalcost'!A25,'NREL ATB'!$C$3:$AI$3,0))*1000)/'DC to AC'!$A$3*About!$B$32</f>
        <v>1024154.9521429684</v>
      </c>
    </row>
    <row r="26" spans="1:2" x14ac:dyDescent="0.35">
      <c r="A26">
        <v>2043</v>
      </c>
      <c r="B26" s="7">
        <f>(INDEX('NREL ATB'!$C$11:$AI$11,1,MATCH('CpUDSC-totalcost'!A26,'NREL ATB'!$C$3:$AI$3,0))*1000)/'DC to AC'!$A$3*About!$B$32</f>
        <v>1009980.6219213257</v>
      </c>
    </row>
    <row r="27" spans="1:2" x14ac:dyDescent="0.35">
      <c r="A27">
        <v>2044</v>
      </c>
      <c r="B27" s="7">
        <f>(INDEX('NREL ATB'!$C$11:$AI$11,1,MATCH('CpUDSC-totalcost'!A27,'NREL ATB'!$C$3:$AI$3,0))*1000)/'DC to AC'!$A$3*About!$B$32</f>
        <v>995806.29169968294</v>
      </c>
    </row>
    <row r="28" spans="1:2" x14ac:dyDescent="0.35">
      <c r="A28">
        <v>2045</v>
      </c>
      <c r="B28" s="7">
        <f>(INDEX('NREL ATB'!$C$11:$AI$11,1,MATCH('CpUDSC-totalcost'!A28,'NREL ATB'!$C$3:$AI$3,0))*1000)/'DC to AC'!$A$3*About!$B$32</f>
        <v>981631.9614780402</v>
      </c>
    </row>
    <row r="29" spans="1:2" x14ac:dyDescent="0.35">
      <c r="A29">
        <v>2046</v>
      </c>
      <c r="B29" s="7">
        <f>(INDEX('NREL ATB'!$C$11:$AI$11,1,MATCH('CpUDSC-totalcost'!A29,'NREL ATB'!$C$3:$AI$3,0))*1000)/'DC to AC'!$A$3*About!$B$32</f>
        <v>967457.6312563977</v>
      </c>
    </row>
    <row r="30" spans="1:2" x14ac:dyDescent="0.35">
      <c r="A30">
        <v>2047</v>
      </c>
      <c r="B30" s="7">
        <f>(INDEX('NREL ATB'!$C$11:$AI$11,1,MATCH('CpUDSC-totalcost'!A30,'NREL ATB'!$C$3:$AI$3,0))*1000)/'DC to AC'!$A$3*About!$B$32</f>
        <v>953283.30103475496</v>
      </c>
    </row>
    <row r="31" spans="1:2" x14ac:dyDescent="0.35">
      <c r="A31">
        <v>2048</v>
      </c>
      <c r="B31" s="7">
        <f>(INDEX('NREL ATB'!$C$11:$AI$11,1,MATCH('CpUDSC-totalcost'!A31,'NREL ATB'!$C$3:$AI$3,0))*1000)/'DC to AC'!$A$3*About!$B$32</f>
        <v>939108.97081311222</v>
      </c>
    </row>
    <row r="32" spans="1:2" x14ac:dyDescent="0.35">
      <c r="A32">
        <v>2049</v>
      </c>
      <c r="B32" s="7">
        <f>(INDEX('NREL ATB'!$C$11:$AI$11,1,MATCH('CpUDSC-totalcost'!A32,'NREL ATB'!$C$3:$AI$3,0))*1000)/'DC to AC'!$A$3*About!$B$32</f>
        <v>924934.64059146959</v>
      </c>
    </row>
    <row r="33" spans="1:2" x14ac:dyDescent="0.35">
      <c r="A33">
        <v>2050</v>
      </c>
      <c r="B33" s="7">
        <f>(INDEX('NREL ATB'!$C$11:$AI$11,1,MATCH('CpUDSC-totalcost'!A33,'NREL ATB'!$C$3:$AI$3,0))*1000)/'DC to AC'!$A$3*About!$B$32</f>
        <v>910760.31036982639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2" sqref="B2:B33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2" x14ac:dyDescent="0.35">
      <c r="A1" s="13" t="s">
        <v>54</v>
      </c>
      <c r="B1" t="s">
        <v>55</v>
      </c>
    </row>
    <row r="2" spans="1:2" x14ac:dyDescent="0.35">
      <c r="A2">
        <v>2019</v>
      </c>
      <c r="B2" s="7">
        <f>'Soft Cost Data'!$B$10*'CpUDSC-totalcost'!B2*About!$B$32</f>
        <v>1611633.166793054</v>
      </c>
    </row>
    <row r="3" spans="1:2" x14ac:dyDescent="0.35">
      <c r="A3">
        <v>2020</v>
      </c>
      <c r="B3" s="7">
        <f>'Soft Cost Data'!$B$10*'CpUDSC-totalcost'!B3*About!$B$32</f>
        <v>1524046.3861968361</v>
      </c>
    </row>
    <row r="4" spans="1:2" x14ac:dyDescent="0.35">
      <c r="A4">
        <v>2021</v>
      </c>
      <c r="B4" s="7">
        <f>'Soft Cost Data'!$B$10*'CpUDSC-totalcost'!B4*About!$B$32</f>
        <v>1436459.6056006181</v>
      </c>
    </row>
    <row r="5" spans="1:2" x14ac:dyDescent="0.35">
      <c r="A5">
        <v>2022</v>
      </c>
      <c r="B5" s="7">
        <f>'Soft Cost Data'!$B$10*'CpUDSC-totalcost'!B5*About!$B$32</f>
        <v>1348872.8250044002</v>
      </c>
    </row>
    <row r="6" spans="1:2" x14ac:dyDescent="0.35">
      <c r="A6">
        <v>2023</v>
      </c>
      <c r="B6" s="7">
        <f>'Soft Cost Data'!$B$10*'CpUDSC-totalcost'!B6*About!$B$32</f>
        <v>1261286.0444081824</v>
      </c>
    </row>
    <row r="7" spans="1:2" x14ac:dyDescent="0.35">
      <c r="A7">
        <v>2024</v>
      </c>
      <c r="B7" s="7">
        <f>'Soft Cost Data'!$B$10*'CpUDSC-totalcost'!B7*About!$B$32</f>
        <v>1173699.2638119641</v>
      </c>
    </row>
    <row r="8" spans="1:2" x14ac:dyDescent="0.35">
      <c r="A8">
        <v>2025</v>
      </c>
      <c r="B8" s="7">
        <f>'Soft Cost Data'!$B$10*'CpUDSC-totalcost'!B8*About!$B$32</f>
        <v>1086112.4832157467</v>
      </c>
    </row>
    <row r="9" spans="1:2" x14ac:dyDescent="0.35">
      <c r="A9">
        <v>2026</v>
      </c>
      <c r="B9" s="7">
        <f>'Soft Cost Data'!$B$10*'CpUDSC-totalcost'!B9*About!$B$32</f>
        <v>998525.70261952863</v>
      </c>
    </row>
    <row r="10" spans="1:2" x14ac:dyDescent="0.35">
      <c r="A10">
        <v>2027</v>
      </c>
      <c r="B10" s="7">
        <f>'Soft Cost Data'!$B$10*'CpUDSC-totalcost'!B10*About!$B$32</f>
        <v>910938.92202331079</v>
      </c>
    </row>
    <row r="11" spans="1:2" x14ac:dyDescent="0.35">
      <c r="A11">
        <v>2028</v>
      </c>
      <c r="B11" s="7">
        <f>'Soft Cost Data'!$B$10*'CpUDSC-totalcost'!B11*About!$B$32</f>
        <v>823352.14142709307</v>
      </c>
    </row>
    <row r="12" spans="1:2" x14ac:dyDescent="0.35">
      <c r="A12">
        <v>2029</v>
      </c>
      <c r="B12" s="7">
        <f>'Soft Cost Data'!$B$10*'CpUDSC-totalcost'!B12*About!$B$32</f>
        <v>735765.36083087523</v>
      </c>
    </row>
    <row r="13" spans="1:2" x14ac:dyDescent="0.35">
      <c r="A13">
        <v>2030</v>
      </c>
      <c r="B13" s="7">
        <f>'Soft Cost Data'!$B$10*'CpUDSC-totalcost'!B13*About!$B$32</f>
        <v>648178.58023465821</v>
      </c>
    </row>
    <row r="14" spans="1:2" x14ac:dyDescent="0.35">
      <c r="A14">
        <v>2031</v>
      </c>
      <c r="B14" s="7">
        <f>'Soft Cost Data'!$B$10*'CpUDSC-totalcost'!B14*About!$B$32</f>
        <v>640485.44984012877</v>
      </c>
    </row>
    <row r="15" spans="1:2" x14ac:dyDescent="0.35">
      <c r="A15">
        <v>2032</v>
      </c>
      <c r="B15" s="7">
        <f>'Soft Cost Data'!$B$10*'CpUDSC-totalcost'!B15*About!$B$32</f>
        <v>632792.3194455991</v>
      </c>
    </row>
    <row r="16" spans="1:2" x14ac:dyDescent="0.35">
      <c r="A16">
        <v>2033</v>
      </c>
      <c r="B16" s="7">
        <f>'Soft Cost Data'!$B$10*'CpUDSC-totalcost'!B16*About!$B$32</f>
        <v>625099.18905106978</v>
      </c>
    </row>
    <row r="17" spans="1:2" x14ac:dyDescent="0.35">
      <c r="A17">
        <v>2034</v>
      </c>
      <c r="B17" s="7">
        <f>'Soft Cost Data'!$B$10*'CpUDSC-totalcost'!B17*About!$B$32</f>
        <v>617406.05865654023</v>
      </c>
    </row>
    <row r="18" spans="1:2" x14ac:dyDescent="0.35">
      <c r="A18">
        <v>2035</v>
      </c>
      <c r="B18" s="7">
        <f>'Soft Cost Data'!$B$10*'CpUDSC-totalcost'!B18*About!$B$32</f>
        <v>609712.92826201068</v>
      </c>
    </row>
    <row r="19" spans="1:2" x14ac:dyDescent="0.35">
      <c r="A19">
        <v>2036</v>
      </c>
      <c r="B19" s="7">
        <f>'Soft Cost Data'!$B$10*'CpUDSC-totalcost'!B19*About!$B$32</f>
        <v>602019.79786748136</v>
      </c>
    </row>
    <row r="20" spans="1:2" x14ac:dyDescent="0.35">
      <c r="A20">
        <v>2037</v>
      </c>
      <c r="B20" s="7">
        <f>'Soft Cost Data'!$B$10*'CpUDSC-totalcost'!B20*About!$B$32</f>
        <v>594326.66747295193</v>
      </c>
    </row>
    <row r="21" spans="1:2" x14ac:dyDescent="0.35">
      <c r="A21">
        <v>2038</v>
      </c>
      <c r="B21" s="7">
        <f>'Soft Cost Data'!$B$10*'CpUDSC-totalcost'!B21*About!$B$32</f>
        <v>586633.53707842238</v>
      </c>
    </row>
    <row r="22" spans="1:2" x14ac:dyDescent="0.35">
      <c r="A22">
        <v>2039</v>
      </c>
      <c r="B22" s="7">
        <f>'Soft Cost Data'!$B$10*'CpUDSC-totalcost'!B22*About!$B$32</f>
        <v>578940.40668389283</v>
      </c>
    </row>
    <row r="23" spans="1:2" x14ac:dyDescent="0.35">
      <c r="A23">
        <v>2040</v>
      </c>
      <c r="B23" s="7">
        <f>'Soft Cost Data'!$B$10*'CpUDSC-totalcost'!B23*About!$B$32</f>
        <v>571247.27628936339</v>
      </c>
    </row>
    <row r="24" spans="1:2" x14ac:dyDescent="0.35">
      <c r="A24">
        <v>2041</v>
      </c>
      <c r="B24" s="7">
        <f>'Soft Cost Data'!$B$10*'CpUDSC-totalcost'!B24*About!$B$32</f>
        <v>563554.14589483384</v>
      </c>
    </row>
    <row r="25" spans="1:2" x14ac:dyDescent="0.35">
      <c r="A25">
        <v>2042</v>
      </c>
      <c r="B25" s="7">
        <f>'Soft Cost Data'!$B$10*'CpUDSC-totalcost'!B25*About!$B$32</f>
        <v>555861.01550030441</v>
      </c>
    </row>
    <row r="26" spans="1:2" x14ac:dyDescent="0.35">
      <c r="A26">
        <v>2043</v>
      </c>
      <c r="B26" s="7">
        <f>'Soft Cost Data'!$B$10*'CpUDSC-totalcost'!B26*About!$B$32</f>
        <v>548167.88510577497</v>
      </c>
    </row>
    <row r="27" spans="1:2" x14ac:dyDescent="0.35">
      <c r="A27">
        <v>2044</v>
      </c>
      <c r="B27" s="7">
        <f>'Soft Cost Data'!$B$10*'CpUDSC-totalcost'!B27*About!$B$32</f>
        <v>540474.75471124542</v>
      </c>
    </row>
    <row r="28" spans="1:2" x14ac:dyDescent="0.35">
      <c r="A28">
        <v>2045</v>
      </c>
      <c r="B28" s="7">
        <f>'Soft Cost Data'!$B$10*'CpUDSC-totalcost'!B28*About!$B$32</f>
        <v>532781.62431671587</v>
      </c>
    </row>
    <row r="29" spans="1:2" x14ac:dyDescent="0.35">
      <c r="A29">
        <v>2046</v>
      </c>
      <c r="B29" s="7">
        <f>'Soft Cost Data'!$B$10*'CpUDSC-totalcost'!B29*About!$B$32</f>
        <v>525088.49392218655</v>
      </c>
    </row>
    <row r="30" spans="1:2" x14ac:dyDescent="0.35">
      <c r="A30">
        <v>2047</v>
      </c>
      <c r="B30" s="7">
        <f>'Soft Cost Data'!$B$10*'CpUDSC-totalcost'!B30*About!$B$32</f>
        <v>517395.36352765694</v>
      </c>
    </row>
    <row r="31" spans="1:2" x14ac:dyDescent="0.35">
      <c r="A31">
        <v>2048</v>
      </c>
      <c r="B31" s="7">
        <f>'Soft Cost Data'!$B$10*'CpUDSC-totalcost'!B31*About!$B$32</f>
        <v>509702.23313312751</v>
      </c>
    </row>
    <row r="32" spans="1:2" x14ac:dyDescent="0.35">
      <c r="A32">
        <v>2049</v>
      </c>
      <c r="B32" s="7">
        <f>'Soft Cost Data'!$B$10*'CpUDSC-totalcost'!B32*About!$B$32</f>
        <v>502009.10273859801</v>
      </c>
    </row>
    <row r="33" spans="1:2" x14ac:dyDescent="0.35">
      <c r="A33">
        <v>2050</v>
      </c>
      <c r="B33" s="7">
        <f>'Soft Cost Data'!$B$10*'CpUDSC-totalcost'!B33*About!$B$32</f>
        <v>494315.97234406823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DC to AC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2016-01-28T21:18:50Z</dcterms:created>
  <dcterms:modified xsi:type="dcterms:W3CDTF">2021-07-22T20:29:21Z</dcterms:modified>
</cp:coreProperties>
</file>